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2 CN PII MBP6" sheetId="8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8" l="1"/>
  <c r="D402" i="8"/>
  <c r="H400" i="8"/>
  <c r="D400" i="8"/>
  <c r="I399" i="8"/>
  <c r="H399" i="8"/>
  <c r="G399" i="8"/>
  <c r="F399" i="8"/>
  <c r="E399" i="8"/>
  <c r="D399" i="8"/>
  <c r="C399" i="8"/>
  <c r="B399" i="8"/>
  <c r="I396" i="8"/>
  <c r="H396" i="8"/>
  <c r="G396" i="8"/>
  <c r="F396" i="8"/>
  <c r="E396" i="8"/>
  <c r="D396" i="8"/>
  <c r="C396" i="8"/>
  <c r="B396" i="8"/>
  <c r="I395" i="8"/>
  <c r="H395" i="8"/>
  <c r="G395" i="8"/>
  <c r="F395" i="8"/>
  <c r="E395" i="8"/>
  <c r="D395" i="8"/>
  <c r="C395" i="8"/>
  <c r="B395" i="8"/>
  <c r="I394" i="8"/>
  <c r="H394" i="8"/>
  <c r="G394" i="8"/>
  <c r="F394" i="8"/>
  <c r="E394" i="8"/>
  <c r="D394" i="8"/>
  <c r="C394" i="8"/>
  <c r="B394" i="8"/>
  <c r="I393" i="8"/>
  <c r="H393" i="8"/>
  <c r="G393" i="8"/>
  <c r="F393" i="8"/>
  <c r="E393" i="8"/>
  <c r="D393" i="8"/>
  <c r="C393" i="8"/>
  <c r="B393" i="8"/>
  <c r="H391" i="8"/>
  <c r="H390" i="8" s="1"/>
  <c r="D391" i="8"/>
  <c r="D390" i="8" s="1"/>
  <c r="I390" i="8"/>
  <c r="G390" i="8"/>
  <c r="F390" i="8"/>
  <c r="E390" i="8"/>
  <c r="C390" i="8"/>
  <c r="B390" i="8"/>
  <c r="H388" i="8"/>
  <c r="D388" i="8"/>
  <c r="I387" i="8"/>
  <c r="I380" i="8" s="1"/>
  <c r="I293" i="8" s="1"/>
  <c r="I219" i="8" s="1"/>
  <c r="H387" i="8"/>
  <c r="G387" i="8"/>
  <c r="F387" i="8"/>
  <c r="E387" i="8"/>
  <c r="E380" i="8" s="1"/>
  <c r="E293" i="8" s="1"/>
  <c r="E219" i="8" s="1"/>
  <c r="D387" i="8"/>
  <c r="C387" i="8"/>
  <c r="B387" i="8"/>
  <c r="H385" i="8"/>
  <c r="H384" i="8" s="1"/>
  <c r="H380" i="8" s="1"/>
  <c r="D385" i="8"/>
  <c r="D384" i="8" s="1"/>
  <c r="D380" i="8" s="1"/>
  <c r="I384" i="8"/>
  <c r="G384" i="8"/>
  <c r="F384" i="8"/>
  <c r="E384" i="8"/>
  <c r="C384" i="8"/>
  <c r="B384" i="8"/>
  <c r="I381" i="8"/>
  <c r="H381" i="8"/>
  <c r="G381" i="8"/>
  <c r="F381" i="8"/>
  <c r="E381" i="8"/>
  <c r="D381" i="8"/>
  <c r="C381" i="8"/>
  <c r="B381" i="8"/>
  <c r="G380" i="8"/>
  <c r="F380" i="8"/>
  <c r="C380" i="8"/>
  <c r="B380" i="8"/>
  <c r="H379" i="8"/>
  <c r="D379" i="8"/>
  <c r="H378" i="8"/>
  <c r="H377" i="8" s="1"/>
  <c r="D378" i="8"/>
  <c r="D377" i="8" s="1"/>
  <c r="I377" i="8"/>
  <c r="G377" i="8"/>
  <c r="F377" i="8"/>
  <c r="E377" i="8"/>
  <c r="C377" i="8"/>
  <c r="B377" i="8"/>
  <c r="I374" i="8"/>
  <c r="H374" i="8"/>
  <c r="G374" i="8"/>
  <c r="F374" i="8"/>
  <c r="E374" i="8"/>
  <c r="D374" i="8"/>
  <c r="C374" i="8"/>
  <c r="B374" i="8"/>
  <c r="I373" i="8"/>
  <c r="H373" i="8"/>
  <c r="G373" i="8"/>
  <c r="F373" i="8"/>
  <c r="E373" i="8"/>
  <c r="D373" i="8"/>
  <c r="C373" i="8"/>
  <c r="B373" i="8"/>
  <c r="I372" i="8"/>
  <c r="G372" i="8"/>
  <c r="F372" i="8"/>
  <c r="E372" i="8"/>
  <c r="C372" i="8"/>
  <c r="B372" i="8"/>
  <c r="I371" i="8"/>
  <c r="G371" i="8"/>
  <c r="F371" i="8"/>
  <c r="E371" i="8"/>
  <c r="C371" i="8"/>
  <c r="B371" i="8"/>
  <c r="H370" i="8"/>
  <c r="D370" i="8"/>
  <c r="H369" i="8"/>
  <c r="H368" i="8" s="1"/>
  <c r="D369" i="8"/>
  <c r="D368" i="8" s="1"/>
  <c r="I368" i="8"/>
  <c r="G368" i="8"/>
  <c r="F368" i="8"/>
  <c r="E368" i="8"/>
  <c r="C368" i="8"/>
  <c r="B368" i="8"/>
  <c r="I365" i="8"/>
  <c r="H365" i="8"/>
  <c r="G365" i="8"/>
  <c r="F365" i="8"/>
  <c r="E365" i="8"/>
  <c r="D365" i="8"/>
  <c r="C365" i="8"/>
  <c r="B365" i="8"/>
  <c r="I362" i="8"/>
  <c r="H362" i="8"/>
  <c r="G362" i="8"/>
  <c r="F362" i="8"/>
  <c r="E362" i="8"/>
  <c r="D362" i="8"/>
  <c r="C362" i="8"/>
  <c r="B362" i="8"/>
  <c r="I359" i="8"/>
  <c r="H359" i="8"/>
  <c r="G359" i="8"/>
  <c r="F359" i="8"/>
  <c r="E359" i="8"/>
  <c r="D359" i="8"/>
  <c r="C359" i="8"/>
  <c r="B359" i="8"/>
  <c r="I358" i="8"/>
  <c r="G358" i="8"/>
  <c r="F358" i="8"/>
  <c r="E358" i="8"/>
  <c r="C358" i="8"/>
  <c r="B358" i="8"/>
  <c r="I349" i="8"/>
  <c r="H349" i="8"/>
  <c r="G349" i="8"/>
  <c r="F349" i="8"/>
  <c r="E349" i="8"/>
  <c r="D349" i="8"/>
  <c r="C349" i="8"/>
  <c r="B349" i="8"/>
  <c r="I344" i="8"/>
  <c r="H344" i="8"/>
  <c r="G344" i="8"/>
  <c r="F344" i="8"/>
  <c r="E344" i="8"/>
  <c r="D344" i="8"/>
  <c r="C344" i="8"/>
  <c r="B344" i="8"/>
  <c r="H342" i="8"/>
  <c r="D342" i="8"/>
  <c r="H341" i="8"/>
  <c r="H340" i="8" s="1"/>
  <c r="D341" i="8"/>
  <c r="D340" i="8" s="1"/>
  <c r="I340" i="8"/>
  <c r="G340" i="8"/>
  <c r="F340" i="8"/>
  <c r="E340" i="8"/>
  <c r="C340" i="8"/>
  <c r="B340" i="8"/>
  <c r="I337" i="8"/>
  <c r="H337" i="8"/>
  <c r="G337" i="8"/>
  <c r="F337" i="8"/>
  <c r="E337" i="8"/>
  <c r="D337" i="8"/>
  <c r="C337" i="8"/>
  <c r="B337" i="8"/>
  <c r="I336" i="8"/>
  <c r="H336" i="8"/>
  <c r="G336" i="8"/>
  <c r="F336" i="8"/>
  <c r="E336" i="8"/>
  <c r="D336" i="8"/>
  <c r="C336" i="8"/>
  <c r="B336" i="8"/>
  <c r="I335" i="8"/>
  <c r="G335" i="8"/>
  <c r="F335" i="8"/>
  <c r="E335" i="8"/>
  <c r="C335" i="8"/>
  <c r="B335" i="8"/>
  <c r="I334" i="8"/>
  <c r="G334" i="8"/>
  <c r="F334" i="8"/>
  <c r="E334" i="8"/>
  <c r="C334" i="8"/>
  <c r="B334" i="8"/>
  <c r="H333" i="8"/>
  <c r="D333" i="8"/>
  <c r="H332" i="8"/>
  <c r="H330" i="8" s="1"/>
  <c r="D332" i="8"/>
  <c r="D330" i="8" s="1"/>
  <c r="I330" i="8"/>
  <c r="G330" i="8"/>
  <c r="F330" i="8"/>
  <c r="E330" i="8"/>
  <c r="C330" i="8"/>
  <c r="B330" i="8"/>
  <c r="H329" i="8"/>
  <c r="D329" i="8"/>
  <c r="H328" i="8"/>
  <c r="H327" i="8" s="1"/>
  <c r="D328" i="8"/>
  <c r="D327" i="8" s="1"/>
  <c r="I327" i="8"/>
  <c r="G327" i="8"/>
  <c r="G318" i="8" s="1"/>
  <c r="G293" i="8" s="1"/>
  <c r="F327" i="8"/>
  <c r="F318" i="8" s="1"/>
  <c r="F293" i="8" s="1"/>
  <c r="E327" i="8"/>
  <c r="C327" i="8"/>
  <c r="C318" i="8" s="1"/>
  <c r="C293" i="8" s="1"/>
  <c r="B327" i="8"/>
  <c r="B318" i="8" s="1"/>
  <c r="B293" i="8" s="1"/>
  <c r="H326" i="8"/>
  <c r="D326" i="8"/>
  <c r="H325" i="8"/>
  <c r="H323" i="8" s="1"/>
  <c r="D325" i="8"/>
  <c r="H324" i="8"/>
  <c r="D324" i="8"/>
  <c r="I323" i="8"/>
  <c r="G323" i="8"/>
  <c r="F323" i="8"/>
  <c r="E323" i="8"/>
  <c r="D323" i="8"/>
  <c r="C323" i="8"/>
  <c r="B323" i="8"/>
  <c r="I319" i="8"/>
  <c r="H319" i="8"/>
  <c r="G319" i="8"/>
  <c r="F319" i="8"/>
  <c r="E319" i="8"/>
  <c r="D319" i="8"/>
  <c r="C319" i="8"/>
  <c r="B319" i="8"/>
  <c r="I318" i="8"/>
  <c r="E318" i="8"/>
  <c r="I315" i="8"/>
  <c r="H315" i="8"/>
  <c r="G315" i="8"/>
  <c r="F315" i="8"/>
  <c r="E315" i="8"/>
  <c r="D315" i="8"/>
  <c r="C315" i="8"/>
  <c r="B315" i="8"/>
  <c r="I312" i="8"/>
  <c r="H312" i="8"/>
  <c r="G312" i="8"/>
  <c r="F312" i="8"/>
  <c r="E312" i="8"/>
  <c r="D312" i="8"/>
  <c r="C312" i="8"/>
  <c r="B312" i="8"/>
  <c r="I311" i="8"/>
  <c r="H311" i="8"/>
  <c r="G311" i="8"/>
  <c r="F311" i="8"/>
  <c r="E311" i="8"/>
  <c r="D311" i="8"/>
  <c r="C311" i="8"/>
  <c r="B311" i="8"/>
  <c r="I310" i="8"/>
  <c r="H310" i="8"/>
  <c r="G310" i="8"/>
  <c r="F310" i="8"/>
  <c r="E310" i="8"/>
  <c r="D310" i="8"/>
  <c r="C310" i="8"/>
  <c r="B310" i="8"/>
  <c r="I309" i="8"/>
  <c r="H309" i="8"/>
  <c r="G309" i="8"/>
  <c r="F309" i="8"/>
  <c r="E309" i="8"/>
  <c r="D309" i="8"/>
  <c r="C309" i="8"/>
  <c r="B309" i="8"/>
  <c r="H308" i="8"/>
  <c r="H306" i="8" s="1"/>
  <c r="D308" i="8"/>
  <c r="H307" i="8"/>
  <c r="D307" i="8"/>
  <c r="I306" i="8"/>
  <c r="G306" i="8"/>
  <c r="F306" i="8"/>
  <c r="E306" i="8"/>
  <c r="D306" i="8"/>
  <c r="C306" i="8"/>
  <c r="B306" i="8"/>
  <c r="H304" i="8"/>
  <c r="H302" i="8" s="1"/>
  <c r="D304" i="8"/>
  <c r="H303" i="8"/>
  <c r="D303" i="8"/>
  <c r="I302" i="8"/>
  <c r="G302" i="8"/>
  <c r="F302" i="8"/>
  <c r="E302" i="8"/>
  <c r="D302" i="8"/>
  <c r="C302" i="8"/>
  <c r="B302" i="8"/>
  <c r="H301" i="8"/>
  <c r="H299" i="8" s="1"/>
  <c r="H295" i="8" s="1"/>
  <c r="D301" i="8"/>
  <c r="H300" i="8"/>
  <c r="D300" i="8"/>
  <c r="I299" i="8"/>
  <c r="G299" i="8"/>
  <c r="F299" i="8"/>
  <c r="E299" i="8"/>
  <c r="D299" i="8"/>
  <c r="C299" i="8"/>
  <c r="B299" i="8"/>
  <c r="I296" i="8"/>
  <c r="H296" i="8"/>
  <c r="G296" i="8"/>
  <c r="F296" i="8"/>
  <c r="E296" i="8"/>
  <c r="D296" i="8"/>
  <c r="C296" i="8"/>
  <c r="B296" i="8"/>
  <c r="I295" i="8"/>
  <c r="G295" i="8"/>
  <c r="F295" i="8"/>
  <c r="E295" i="8"/>
  <c r="D295" i="8"/>
  <c r="C295" i="8"/>
  <c r="B295" i="8"/>
  <c r="I289" i="8"/>
  <c r="H289" i="8"/>
  <c r="G289" i="8"/>
  <c r="F289" i="8"/>
  <c r="E289" i="8"/>
  <c r="D289" i="8"/>
  <c r="C289" i="8"/>
  <c r="B289" i="8"/>
  <c r="H288" i="8"/>
  <c r="H286" i="8" s="1"/>
  <c r="D288" i="8"/>
  <c r="D286" i="8" s="1"/>
  <c r="D281" i="8" s="1"/>
  <c r="I286" i="8"/>
  <c r="G286" i="8"/>
  <c r="G281" i="8" s="1"/>
  <c r="F286" i="8"/>
  <c r="F281" i="8" s="1"/>
  <c r="E286" i="8"/>
  <c r="C286" i="8"/>
  <c r="C281" i="8" s="1"/>
  <c r="B286" i="8"/>
  <c r="B281" i="8" s="1"/>
  <c r="H285" i="8"/>
  <c r="D285" i="8"/>
  <c r="H284" i="8"/>
  <c r="H281" i="8" s="1"/>
  <c r="D284" i="8"/>
  <c r="H283" i="8"/>
  <c r="D283" i="8"/>
  <c r="I281" i="8"/>
  <c r="E281" i="8"/>
  <c r="I278" i="8"/>
  <c r="H278" i="8"/>
  <c r="G278" i="8"/>
  <c r="F278" i="8"/>
  <c r="E278" i="8"/>
  <c r="D278" i="8"/>
  <c r="C278" i="8"/>
  <c r="B278" i="8"/>
  <c r="H277" i="8"/>
  <c r="H275" i="8" s="1"/>
  <c r="D277" i="8"/>
  <c r="H276" i="8"/>
  <c r="D276" i="8"/>
  <c r="I275" i="8"/>
  <c r="G275" i="8"/>
  <c r="F275" i="8"/>
  <c r="E275" i="8"/>
  <c r="D275" i="8"/>
  <c r="C275" i="8"/>
  <c r="B275" i="8"/>
  <c r="I274" i="8"/>
  <c r="G274" i="8"/>
  <c r="F274" i="8"/>
  <c r="E274" i="8"/>
  <c r="D274" i="8"/>
  <c r="C274" i="8"/>
  <c r="B274" i="8"/>
  <c r="I273" i="8"/>
  <c r="H273" i="8"/>
  <c r="G273" i="8"/>
  <c r="F273" i="8"/>
  <c r="E273" i="8"/>
  <c r="D273" i="8"/>
  <c r="C273" i="8"/>
  <c r="B273" i="8"/>
  <c r="I272" i="8"/>
  <c r="G272" i="8"/>
  <c r="F272" i="8"/>
  <c r="E272" i="8"/>
  <c r="D272" i="8"/>
  <c r="C272" i="8"/>
  <c r="B272" i="8"/>
  <c r="H271" i="8"/>
  <c r="H269" i="8" s="1"/>
  <c r="D271" i="8"/>
  <c r="H270" i="8"/>
  <c r="D270" i="8"/>
  <c r="I269" i="8"/>
  <c r="G269" i="8"/>
  <c r="F269" i="8"/>
  <c r="E269" i="8"/>
  <c r="D269" i="8"/>
  <c r="C269" i="8"/>
  <c r="B269" i="8"/>
  <c r="H268" i="8"/>
  <c r="H266" i="8" s="1"/>
  <c r="D268" i="8"/>
  <c r="H267" i="8"/>
  <c r="D267" i="8"/>
  <c r="I266" i="8"/>
  <c r="G266" i="8"/>
  <c r="F266" i="8"/>
  <c r="E266" i="8"/>
  <c r="D266" i="8"/>
  <c r="C266" i="8"/>
  <c r="B266" i="8"/>
  <c r="H265" i="8"/>
  <c r="H263" i="8" s="1"/>
  <c r="D265" i="8"/>
  <c r="H264" i="8"/>
  <c r="D264" i="8"/>
  <c r="I263" i="8"/>
  <c r="G263" i="8"/>
  <c r="F263" i="8"/>
  <c r="E263" i="8"/>
  <c r="D263" i="8"/>
  <c r="C263" i="8"/>
  <c r="B263" i="8"/>
  <c r="I260" i="8"/>
  <c r="H260" i="8"/>
  <c r="G260" i="8"/>
  <c r="F260" i="8"/>
  <c r="E260" i="8"/>
  <c r="D260" i="8"/>
  <c r="C260" i="8"/>
  <c r="B260" i="8"/>
  <c r="I259" i="8"/>
  <c r="G259" i="8"/>
  <c r="F259" i="8"/>
  <c r="E259" i="8"/>
  <c r="D259" i="8"/>
  <c r="C259" i="8"/>
  <c r="B259" i="8"/>
  <c r="I256" i="8"/>
  <c r="H256" i="8"/>
  <c r="G256" i="8"/>
  <c r="F256" i="8"/>
  <c r="E256" i="8"/>
  <c r="D256" i="8"/>
  <c r="C256" i="8"/>
  <c r="B256" i="8"/>
  <c r="I253" i="8"/>
  <c r="H253" i="8"/>
  <c r="G253" i="8"/>
  <c r="F253" i="8"/>
  <c r="E253" i="8"/>
  <c r="D253" i="8"/>
  <c r="C253" i="8"/>
  <c r="B253" i="8"/>
  <c r="H251" i="8"/>
  <c r="H250" i="8" s="1"/>
  <c r="H245" i="8" s="1"/>
  <c r="D251" i="8"/>
  <c r="D250" i="8" s="1"/>
  <c r="D245" i="8" s="1"/>
  <c r="D244" i="8" s="1"/>
  <c r="I250" i="8"/>
  <c r="G250" i="8"/>
  <c r="G245" i="8" s="1"/>
  <c r="G244" i="8" s="1"/>
  <c r="G219" i="8" s="1"/>
  <c r="F250" i="8"/>
  <c r="F245" i="8" s="1"/>
  <c r="F244" i="8" s="1"/>
  <c r="F219" i="8" s="1"/>
  <c r="E250" i="8"/>
  <c r="C250" i="8"/>
  <c r="C245" i="8" s="1"/>
  <c r="C244" i="8" s="1"/>
  <c r="B250" i="8"/>
  <c r="B245" i="8" s="1"/>
  <c r="B244" i="8" s="1"/>
  <c r="B219" i="8" s="1"/>
  <c r="H248" i="8"/>
  <c r="D248" i="8"/>
  <c r="I245" i="8"/>
  <c r="E245" i="8"/>
  <c r="I244" i="8"/>
  <c r="E244" i="8"/>
  <c r="I240" i="8"/>
  <c r="H240" i="8"/>
  <c r="G240" i="8"/>
  <c r="F240" i="8"/>
  <c r="E240" i="8"/>
  <c r="D240" i="8"/>
  <c r="C240" i="8"/>
  <c r="B240" i="8"/>
  <c r="I237" i="8"/>
  <c r="H237" i="8"/>
  <c r="G237" i="8"/>
  <c r="F237" i="8"/>
  <c r="E237" i="8"/>
  <c r="D237" i="8"/>
  <c r="C237" i="8"/>
  <c r="B237" i="8"/>
  <c r="I233" i="8"/>
  <c r="H233" i="8"/>
  <c r="G233" i="8"/>
  <c r="F233" i="8"/>
  <c r="E233" i="8"/>
  <c r="D233" i="8"/>
  <c r="C233" i="8"/>
  <c r="B233" i="8"/>
  <c r="H232" i="8"/>
  <c r="H230" i="8" s="1"/>
  <c r="D232" i="8"/>
  <c r="H231" i="8"/>
  <c r="D231" i="8"/>
  <c r="I230" i="8"/>
  <c r="G230" i="8"/>
  <c r="F230" i="8"/>
  <c r="E230" i="8"/>
  <c r="D230" i="8"/>
  <c r="C230" i="8"/>
  <c r="B230" i="8"/>
  <c r="I224" i="8"/>
  <c r="H224" i="8"/>
  <c r="G224" i="8"/>
  <c r="F224" i="8"/>
  <c r="E224" i="8"/>
  <c r="D224" i="8"/>
  <c r="C224" i="8"/>
  <c r="B224" i="8"/>
  <c r="H223" i="8"/>
  <c r="H221" i="8" s="1"/>
  <c r="H220" i="8" s="1"/>
  <c r="D223" i="8"/>
  <c r="H222" i="8"/>
  <c r="D222" i="8"/>
  <c r="I221" i="8"/>
  <c r="G221" i="8"/>
  <c r="F221" i="8"/>
  <c r="E221" i="8"/>
  <c r="D221" i="8"/>
  <c r="C221" i="8"/>
  <c r="B221" i="8"/>
  <c r="I220" i="8"/>
  <c r="G220" i="8"/>
  <c r="F220" i="8"/>
  <c r="E220" i="8"/>
  <c r="D220" i="8"/>
  <c r="C220" i="8"/>
  <c r="B220" i="8"/>
  <c r="H218" i="8"/>
  <c r="D218" i="8"/>
  <c r="H217" i="8"/>
  <c r="D217" i="8"/>
  <c r="H215" i="8"/>
  <c r="H211" i="8" s="1"/>
  <c r="D215" i="8"/>
  <c r="H214" i="8"/>
  <c r="D214" i="8"/>
  <c r="I212" i="8"/>
  <c r="H212" i="8"/>
  <c r="G212" i="8"/>
  <c r="F212" i="8"/>
  <c r="E212" i="8"/>
  <c r="D212" i="8"/>
  <c r="C212" i="8"/>
  <c r="B212" i="8"/>
  <c r="I211" i="8"/>
  <c r="I207" i="8" s="1"/>
  <c r="I200" i="8" s="1"/>
  <c r="G211" i="8"/>
  <c r="F211" i="8"/>
  <c r="E211" i="8"/>
  <c r="E207" i="8" s="1"/>
  <c r="E200" i="8" s="1"/>
  <c r="D211" i="8"/>
  <c r="C211" i="8"/>
  <c r="B211" i="8"/>
  <c r="H210" i="8"/>
  <c r="H208" i="8" s="1"/>
  <c r="D210" i="8"/>
  <c r="D208" i="8" s="1"/>
  <c r="D207" i="8" s="1"/>
  <c r="I208" i="8"/>
  <c r="G208" i="8"/>
  <c r="F208" i="8"/>
  <c r="E208" i="8"/>
  <c r="C208" i="8"/>
  <c r="B208" i="8"/>
  <c r="G207" i="8"/>
  <c r="F207" i="8"/>
  <c r="C207" i="8"/>
  <c r="B207" i="8"/>
  <c r="H206" i="8"/>
  <c r="D206" i="8"/>
  <c r="H205" i="8"/>
  <c r="D205" i="8"/>
  <c r="D200" i="8" s="1"/>
  <c r="I201" i="8"/>
  <c r="H201" i="8"/>
  <c r="G201" i="8"/>
  <c r="F201" i="8"/>
  <c r="E201" i="8"/>
  <c r="D201" i="8"/>
  <c r="C201" i="8"/>
  <c r="B201" i="8"/>
  <c r="G200" i="8"/>
  <c r="F200" i="8"/>
  <c r="C200" i="8"/>
  <c r="B200" i="8"/>
  <c r="H198" i="8"/>
  <c r="D198" i="8"/>
  <c r="I197" i="8"/>
  <c r="H197" i="8"/>
  <c r="G197" i="8"/>
  <c r="F197" i="8"/>
  <c r="E197" i="8"/>
  <c r="D197" i="8"/>
  <c r="C197" i="8"/>
  <c r="B197" i="8"/>
  <c r="I194" i="8"/>
  <c r="H194" i="8"/>
  <c r="G194" i="8"/>
  <c r="F194" i="8"/>
  <c r="E194" i="8"/>
  <c r="D194" i="8"/>
  <c r="C194" i="8"/>
  <c r="B194" i="8"/>
  <c r="I193" i="8"/>
  <c r="H193" i="8"/>
  <c r="G193" i="8"/>
  <c r="F193" i="8"/>
  <c r="E193" i="8"/>
  <c r="D193" i="8"/>
  <c r="C193" i="8"/>
  <c r="B193" i="8"/>
  <c r="I192" i="8"/>
  <c r="H192" i="8"/>
  <c r="G192" i="8"/>
  <c r="F192" i="8"/>
  <c r="E192" i="8"/>
  <c r="D192" i="8"/>
  <c r="C192" i="8"/>
  <c r="B192" i="8"/>
  <c r="I191" i="8"/>
  <c r="H191" i="8"/>
  <c r="G191" i="8"/>
  <c r="F191" i="8"/>
  <c r="E191" i="8"/>
  <c r="D191" i="8"/>
  <c r="C191" i="8"/>
  <c r="B191" i="8"/>
  <c r="H190" i="8"/>
  <c r="H188" i="8" s="1"/>
  <c r="D190" i="8"/>
  <c r="H189" i="8"/>
  <c r="D189" i="8"/>
  <c r="I188" i="8"/>
  <c r="G188" i="8"/>
  <c r="F188" i="8"/>
  <c r="E188" i="8"/>
  <c r="D188" i="8"/>
  <c r="C188" i="8"/>
  <c r="B188" i="8"/>
  <c r="H186" i="8"/>
  <c r="H185" i="8" s="1"/>
  <c r="D186" i="8"/>
  <c r="D185" i="8" s="1"/>
  <c r="D178" i="8" s="1"/>
  <c r="I185" i="8"/>
  <c r="G185" i="8"/>
  <c r="G178" i="8" s="1"/>
  <c r="G91" i="8" s="1"/>
  <c r="F185" i="8"/>
  <c r="F178" i="8" s="1"/>
  <c r="F91" i="8" s="1"/>
  <c r="E185" i="8"/>
  <c r="C185" i="8"/>
  <c r="C178" i="8" s="1"/>
  <c r="C91" i="8" s="1"/>
  <c r="B185" i="8"/>
  <c r="B178" i="8" s="1"/>
  <c r="B91" i="8" s="1"/>
  <c r="H183" i="8"/>
  <c r="D183" i="8"/>
  <c r="I182" i="8"/>
  <c r="H182" i="8"/>
  <c r="G182" i="8"/>
  <c r="F182" i="8"/>
  <c r="E182" i="8"/>
  <c r="D182" i="8"/>
  <c r="C182" i="8"/>
  <c r="B182" i="8"/>
  <c r="I179" i="8"/>
  <c r="H179" i="8"/>
  <c r="G179" i="8"/>
  <c r="F179" i="8"/>
  <c r="E179" i="8"/>
  <c r="D179" i="8"/>
  <c r="C179" i="8"/>
  <c r="B179" i="8"/>
  <c r="I178" i="8"/>
  <c r="E178" i="8"/>
  <c r="H176" i="8"/>
  <c r="H174" i="8" s="1"/>
  <c r="D176" i="8"/>
  <c r="H175" i="8"/>
  <c r="D175" i="8"/>
  <c r="I174" i="8"/>
  <c r="G174" i="8"/>
  <c r="F174" i="8"/>
  <c r="E174" i="8"/>
  <c r="D174" i="8"/>
  <c r="C174" i="8"/>
  <c r="B174" i="8"/>
  <c r="I171" i="8"/>
  <c r="H171" i="8"/>
  <c r="G171" i="8"/>
  <c r="F171" i="8"/>
  <c r="E171" i="8"/>
  <c r="D171" i="8"/>
  <c r="C171" i="8"/>
  <c r="B171" i="8"/>
  <c r="I170" i="8"/>
  <c r="G170" i="8"/>
  <c r="F170" i="8"/>
  <c r="E170" i="8"/>
  <c r="D170" i="8"/>
  <c r="C170" i="8"/>
  <c r="B170" i="8"/>
  <c r="I169" i="8"/>
  <c r="H169" i="8"/>
  <c r="G169" i="8"/>
  <c r="F169" i="8"/>
  <c r="E169" i="8"/>
  <c r="D169" i="8"/>
  <c r="C169" i="8"/>
  <c r="B169" i="8"/>
  <c r="I168" i="8"/>
  <c r="G168" i="8"/>
  <c r="F168" i="8"/>
  <c r="E168" i="8"/>
  <c r="D168" i="8"/>
  <c r="C168" i="8"/>
  <c r="B168" i="8"/>
  <c r="I165" i="8"/>
  <c r="H165" i="8"/>
  <c r="G165" i="8"/>
  <c r="F165" i="8"/>
  <c r="E165" i="8"/>
  <c r="D165" i="8"/>
  <c r="C165" i="8"/>
  <c r="B165" i="8"/>
  <c r="I162" i="8"/>
  <c r="H162" i="8"/>
  <c r="G162" i="8"/>
  <c r="F162" i="8"/>
  <c r="E162" i="8"/>
  <c r="D162" i="8"/>
  <c r="C162" i="8"/>
  <c r="B162" i="8"/>
  <c r="I159" i="8"/>
  <c r="H159" i="8"/>
  <c r="G159" i="8"/>
  <c r="F159" i="8"/>
  <c r="E159" i="8"/>
  <c r="D159" i="8"/>
  <c r="C159" i="8"/>
  <c r="B159" i="8"/>
  <c r="I156" i="8"/>
  <c r="H156" i="8"/>
  <c r="G156" i="8"/>
  <c r="F156" i="8"/>
  <c r="E156" i="8"/>
  <c r="D156" i="8"/>
  <c r="C156" i="8"/>
  <c r="B156" i="8"/>
  <c r="I155" i="8"/>
  <c r="G155" i="8"/>
  <c r="F155" i="8"/>
  <c r="E155" i="8"/>
  <c r="D155" i="8"/>
  <c r="C155" i="8"/>
  <c r="B155" i="8"/>
  <c r="I146" i="8"/>
  <c r="H146" i="8"/>
  <c r="G146" i="8"/>
  <c r="F146" i="8"/>
  <c r="E146" i="8"/>
  <c r="D146" i="8"/>
  <c r="C146" i="8"/>
  <c r="B146" i="8"/>
  <c r="I141" i="8"/>
  <c r="H141" i="8"/>
  <c r="G141" i="8"/>
  <c r="F141" i="8"/>
  <c r="E141" i="8"/>
  <c r="D141" i="8"/>
  <c r="C141" i="8"/>
  <c r="B141" i="8"/>
  <c r="I138" i="8"/>
  <c r="H138" i="8"/>
  <c r="G138" i="8"/>
  <c r="F138" i="8"/>
  <c r="E138" i="8"/>
  <c r="D138" i="8"/>
  <c r="C138" i="8"/>
  <c r="B138" i="8"/>
  <c r="I135" i="8"/>
  <c r="H135" i="8"/>
  <c r="G135" i="8"/>
  <c r="F135" i="8"/>
  <c r="E135" i="8"/>
  <c r="D135" i="8"/>
  <c r="C135" i="8"/>
  <c r="B135" i="8"/>
  <c r="I134" i="8"/>
  <c r="H134" i="8"/>
  <c r="G134" i="8"/>
  <c r="F134" i="8"/>
  <c r="E134" i="8"/>
  <c r="D134" i="8"/>
  <c r="C134" i="8"/>
  <c r="B134" i="8"/>
  <c r="I133" i="8"/>
  <c r="H133" i="8"/>
  <c r="G133" i="8"/>
  <c r="F133" i="8"/>
  <c r="E133" i="8"/>
  <c r="D133" i="8"/>
  <c r="C133" i="8"/>
  <c r="B133" i="8"/>
  <c r="I132" i="8"/>
  <c r="H132" i="8"/>
  <c r="G132" i="8"/>
  <c r="F132" i="8"/>
  <c r="E132" i="8"/>
  <c r="D132" i="8"/>
  <c r="C132" i="8"/>
  <c r="B132" i="8"/>
  <c r="H131" i="8"/>
  <c r="H128" i="8" s="1"/>
  <c r="D131" i="8"/>
  <c r="H130" i="8"/>
  <c r="D130" i="8"/>
  <c r="D128" i="8" s="1"/>
  <c r="I128" i="8"/>
  <c r="G128" i="8"/>
  <c r="F128" i="8"/>
  <c r="E128" i="8"/>
  <c r="C128" i="8"/>
  <c r="B128" i="8"/>
  <c r="H127" i="8"/>
  <c r="H125" i="8" s="1"/>
  <c r="D127" i="8"/>
  <c r="H126" i="8"/>
  <c r="D126" i="8"/>
  <c r="D125" i="8" s="1"/>
  <c r="I125" i="8"/>
  <c r="G125" i="8"/>
  <c r="F125" i="8"/>
  <c r="E125" i="8"/>
  <c r="C125" i="8"/>
  <c r="B125" i="8"/>
  <c r="H124" i="8"/>
  <c r="H121" i="8" s="1"/>
  <c r="D124" i="8"/>
  <c r="H123" i="8"/>
  <c r="D123" i="8"/>
  <c r="D121" i="8" s="1"/>
  <c r="I121" i="8"/>
  <c r="G121" i="8"/>
  <c r="F121" i="8"/>
  <c r="E121" i="8"/>
  <c r="C121" i="8"/>
  <c r="B121" i="8"/>
  <c r="I117" i="8"/>
  <c r="H117" i="8"/>
  <c r="G117" i="8"/>
  <c r="F117" i="8"/>
  <c r="E117" i="8"/>
  <c r="D117" i="8"/>
  <c r="C117" i="8"/>
  <c r="B117" i="8"/>
  <c r="I116" i="8"/>
  <c r="G116" i="8"/>
  <c r="F116" i="8"/>
  <c r="E116" i="8"/>
  <c r="C116" i="8"/>
  <c r="B116" i="8"/>
  <c r="H115" i="8"/>
  <c r="H113" i="8" s="1"/>
  <c r="D115" i="8"/>
  <c r="H114" i="8"/>
  <c r="D114" i="8"/>
  <c r="D113" i="8" s="1"/>
  <c r="I113" i="8"/>
  <c r="G113" i="8"/>
  <c r="F113" i="8"/>
  <c r="E113" i="8"/>
  <c r="C113" i="8"/>
  <c r="B113" i="8"/>
  <c r="I110" i="8"/>
  <c r="H110" i="8"/>
  <c r="G110" i="8"/>
  <c r="F110" i="8"/>
  <c r="E110" i="8"/>
  <c r="D110" i="8"/>
  <c r="C110" i="8"/>
  <c r="B110" i="8"/>
  <c r="I109" i="8"/>
  <c r="G109" i="8"/>
  <c r="F109" i="8"/>
  <c r="E109" i="8"/>
  <c r="D109" i="8"/>
  <c r="C109" i="8"/>
  <c r="B109" i="8"/>
  <c r="I108" i="8"/>
  <c r="H108" i="8"/>
  <c r="G108" i="8"/>
  <c r="F108" i="8"/>
  <c r="E108" i="8"/>
  <c r="C108" i="8"/>
  <c r="B108" i="8"/>
  <c r="I107" i="8"/>
  <c r="G107" i="8"/>
  <c r="F107" i="8"/>
  <c r="E107" i="8"/>
  <c r="C107" i="8"/>
  <c r="B107" i="8"/>
  <c r="H106" i="8"/>
  <c r="H104" i="8" s="1"/>
  <c r="D106" i="8"/>
  <c r="H105" i="8"/>
  <c r="D105" i="8"/>
  <c r="D104" i="8" s="1"/>
  <c r="I104" i="8"/>
  <c r="G104" i="8"/>
  <c r="F104" i="8"/>
  <c r="E104" i="8"/>
  <c r="C104" i="8"/>
  <c r="B104" i="8"/>
  <c r="H102" i="8"/>
  <c r="H100" i="8" s="1"/>
  <c r="D102" i="8"/>
  <c r="H101" i="8"/>
  <c r="D101" i="8"/>
  <c r="D100" i="8" s="1"/>
  <c r="I100" i="8"/>
  <c r="G100" i="8"/>
  <c r="F100" i="8"/>
  <c r="E100" i="8"/>
  <c r="C100" i="8"/>
  <c r="B100" i="8"/>
  <c r="I97" i="8"/>
  <c r="H97" i="8"/>
  <c r="G97" i="8"/>
  <c r="F97" i="8"/>
  <c r="E97" i="8"/>
  <c r="D97" i="8"/>
  <c r="C97" i="8"/>
  <c r="B97" i="8"/>
  <c r="I94" i="8"/>
  <c r="H94" i="8"/>
  <c r="G94" i="8"/>
  <c r="F94" i="8"/>
  <c r="E94" i="8"/>
  <c r="D94" i="8"/>
  <c r="C94" i="8"/>
  <c r="B94" i="8"/>
  <c r="I93" i="8"/>
  <c r="G93" i="8"/>
  <c r="F93" i="8"/>
  <c r="E93" i="8"/>
  <c r="C93" i="8"/>
  <c r="B93" i="8"/>
  <c r="I91" i="8"/>
  <c r="E91" i="8"/>
  <c r="I86" i="8"/>
  <c r="H86" i="8"/>
  <c r="G86" i="8"/>
  <c r="F86" i="8"/>
  <c r="E86" i="8"/>
  <c r="D86" i="8"/>
  <c r="C86" i="8"/>
  <c r="B86" i="8"/>
  <c r="H85" i="8"/>
  <c r="H83" i="8" s="1"/>
  <c r="D85" i="8"/>
  <c r="I83" i="8"/>
  <c r="G83" i="8"/>
  <c r="G78" i="8" s="1"/>
  <c r="G17" i="8" s="1"/>
  <c r="G403" i="8" s="1"/>
  <c r="F83" i="8"/>
  <c r="E83" i="8"/>
  <c r="D83" i="8"/>
  <c r="C83" i="8"/>
  <c r="C78" i="8" s="1"/>
  <c r="B83" i="8"/>
  <c r="H82" i="8"/>
  <c r="D82" i="8"/>
  <c r="H81" i="8"/>
  <c r="D81" i="8"/>
  <c r="H80" i="8"/>
  <c r="D80" i="8"/>
  <c r="D78" i="8" s="1"/>
  <c r="I78" i="8"/>
  <c r="I17" i="8" s="1"/>
  <c r="I403" i="8" s="1"/>
  <c r="F78" i="8"/>
  <c r="F17" i="8" s="1"/>
  <c r="F403" i="8" s="1"/>
  <c r="E78" i="8"/>
  <c r="E17" i="8" s="1"/>
  <c r="B78" i="8"/>
  <c r="B17" i="8" s="1"/>
  <c r="B403" i="8" s="1"/>
  <c r="H77" i="8"/>
  <c r="H75" i="8" s="1"/>
  <c r="D77" i="8"/>
  <c r="I75" i="8"/>
  <c r="G75" i="8"/>
  <c r="F75" i="8"/>
  <c r="E75" i="8"/>
  <c r="D75" i="8"/>
  <c r="C75" i="8"/>
  <c r="B75" i="8"/>
  <c r="H74" i="8"/>
  <c r="D74" i="8"/>
  <c r="H73" i="8"/>
  <c r="H72" i="8" s="1"/>
  <c r="D73" i="8"/>
  <c r="I72" i="8"/>
  <c r="G72" i="8"/>
  <c r="F72" i="8"/>
  <c r="E72" i="8"/>
  <c r="D72" i="8"/>
  <c r="C72" i="8"/>
  <c r="B72" i="8"/>
  <c r="I71" i="8"/>
  <c r="G71" i="8"/>
  <c r="F71" i="8"/>
  <c r="E71" i="8"/>
  <c r="D71" i="8"/>
  <c r="C71" i="8"/>
  <c r="B71" i="8"/>
  <c r="I70" i="8"/>
  <c r="G70" i="8"/>
  <c r="F70" i="8"/>
  <c r="E70" i="8"/>
  <c r="D70" i="8"/>
  <c r="C70" i="8"/>
  <c r="B70" i="8"/>
  <c r="I69" i="8"/>
  <c r="G69" i="8"/>
  <c r="F69" i="8"/>
  <c r="E69" i="8"/>
  <c r="D69" i="8"/>
  <c r="C69" i="8"/>
  <c r="B69" i="8"/>
  <c r="H68" i="8"/>
  <c r="D68" i="8"/>
  <c r="H67" i="8"/>
  <c r="H66" i="8" s="1"/>
  <c r="D67" i="8"/>
  <c r="I66" i="8"/>
  <c r="G66" i="8"/>
  <c r="F66" i="8"/>
  <c r="E66" i="8"/>
  <c r="D66" i="8"/>
  <c r="C66" i="8"/>
  <c r="B66" i="8"/>
  <c r="H65" i="8"/>
  <c r="D65" i="8"/>
  <c r="H64" i="8"/>
  <c r="H63" i="8" s="1"/>
  <c r="D64" i="8"/>
  <c r="I63" i="8"/>
  <c r="G63" i="8"/>
  <c r="F63" i="8"/>
  <c r="E63" i="8"/>
  <c r="D63" i="8"/>
  <c r="C63" i="8"/>
  <c r="B63" i="8"/>
  <c r="H62" i="8"/>
  <c r="D62" i="8"/>
  <c r="H61" i="8"/>
  <c r="H60" i="8" s="1"/>
  <c r="D61" i="8"/>
  <c r="I60" i="8"/>
  <c r="G60" i="8"/>
  <c r="F60" i="8"/>
  <c r="E60" i="8"/>
  <c r="D60" i="8"/>
  <c r="C60" i="8"/>
  <c r="B60" i="8"/>
  <c r="I57" i="8"/>
  <c r="H57" i="8"/>
  <c r="G57" i="8"/>
  <c r="F57" i="8"/>
  <c r="E57" i="8"/>
  <c r="D57" i="8"/>
  <c r="C57" i="8"/>
  <c r="B57" i="8"/>
  <c r="I56" i="8"/>
  <c r="G56" i="8"/>
  <c r="F56" i="8"/>
  <c r="E56" i="8"/>
  <c r="D56" i="8"/>
  <c r="C56" i="8"/>
  <c r="B56" i="8"/>
  <c r="I54" i="8"/>
  <c r="H54" i="8"/>
  <c r="G54" i="8"/>
  <c r="F54" i="8"/>
  <c r="E54" i="8"/>
  <c r="D54" i="8"/>
  <c r="C54" i="8"/>
  <c r="B54" i="8"/>
  <c r="I51" i="8"/>
  <c r="H51" i="8"/>
  <c r="G51" i="8"/>
  <c r="F51" i="8"/>
  <c r="E51" i="8"/>
  <c r="D51" i="8"/>
  <c r="C51" i="8"/>
  <c r="B51" i="8"/>
  <c r="H50" i="8"/>
  <c r="D50" i="8"/>
  <c r="H49" i="8"/>
  <c r="H48" i="8" s="1"/>
  <c r="D49" i="8"/>
  <c r="I48" i="8"/>
  <c r="G48" i="8"/>
  <c r="F48" i="8"/>
  <c r="E48" i="8"/>
  <c r="D48" i="8"/>
  <c r="C48" i="8"/>
  <c r="B48" i="8"/>
  <c r="H47" i="8"/>
  <c r="D47" i="8"/>
  <c r="H46" i="8"/>
  <c r="D46" i="8"/>
  <c r="I43" i="8"/>
  <c r="G43" i="8"/>
  <c r="F43" i="8"/>
  <c r="E43" i="8"/>
  <c r="D43" i="8"/>
  <c r="C43" i="8"/>
  <c r="B43" i="8"/>
  <c r="I42" i="8"/>
  <c r="G42" i="8"/>
  <c r="F42" i="8"/>
  <c r="E42" i="8"/>
  <c r="D42" i="8"/>
  <c r="C42" i="8"/>
  <c r="B42" i="8"/>
  <c r="I38" i="8"/>
  <c r="H38" i="8"/>
  <c r="G38" i="8"/>
  <c r="F38" i="8"/>
  <c r="E38" i="8"/>
  <c r="D38" i="8"/>
  <c r="C38" i="8"/>
  <c r="B38" i="8"/>
  <c r="I35" i="8"/>
  <c r="H35" i="8"/>
  <c r="G35" i="8"/>
  <c r="F35" i="8"/>
  <c r="E35" i="8"/>
  <c r="D35" i="8"/>
  <c r="C35" i="8"/>
  <c r="B35" i="8"/>
  <c r="I31" i="8"/>
  <c r="H31" i="8"/>
  <c r="G31" i="8"/>
  <c r="F31" i="8"/>
  <c r="E31" i="8"/>
  <c r="D31" i="8"/>
  <c r="C31" i="8"/>
  <c r="B31" i="8"/>
  <c r="H30" i="8"/>
  <c r="D30" i="8"/>
  <c r="H29" i="8"/>
  <c r="H28" i="8" s="1"/>
  <c r="D29" i="8"/>
  <c r="I28" i="8"/>
  <c r="G28" i="8"/>
  <c r="F28" i="8"/>
  <c r="E28" i="8"/>
  <c r="D28" i="8"/>
  <c r="C28" i="8"/>
  <c r="B28" i="8"/>
  <c r="I22" i="8"/>
  <c r="H22" i="8"/>
  <c r="G22" i="8"/>
  <c r="F22" i="8"/>
  <c r="E22" i="8"/>
  <c r="D22" i="8"/>
  <c r="C22" i="8"/>
  <c r="B22" i="8"/>
  <c r="H21" i="8"/>
  <c r="D21" i="8"/>
  <c r="H20" i="8"/>
  <c r="H19" i="8" s="1"/>
  <c r="D20" i="8"/>
  <c r="I19" i="8"/>
  <c r="G19" i="8"/>
  <c r="F19" i="8"/>
  <c r="E19" i="8"/>
  <c r="D19" i="8"/>
  <c r="C19" i="8"/>
  <c r="B19" i="8"/>
  <c r="I18" i="8"/>
  <c r="G18" i="8"/>
  <c r="F18" i="8"/>
  <c r="E18" i="8"/>
  <c r="D18" i="8"/>
  <c r="C18" i="8"/>
  <c r="B18" i="8"/>
  <c r="H78" i="8" l="1"/>
  <c r="C17" i="8"/>
  <c r="H200" i="8"/>
  <c r="H244" i="8"/>
  <c r="H219" i="8" s="1"/>
  <c r="D318" i="8"/>
  <c r="H18" i="8"/>
  <c r="H116" i="8"/>
  <c r="H178" i="8"/>
  <c r="D358" i="8"/>
  <c r="H43" i="8"/>
  <c r="E403" i="8"/>
  <c r="D116" i="8"/>
  <c r="H207" i="8"/>
  <c r="C219" i="8"/>
  <c r="H259" i="8"/>
  <c r="H70" i="8"/>
  <c r="H71" i="8"/>
  <c r="D335" i="8"/>
  <c r="D334" i="8" s="1"/>
  <c r="H335" i="8"/>
  <c r="H334" i="8" s="1"/>
  <c r="H318" i="8" s="1"/>
  <c r="H293" i="8" s="1"/>
  <c r="D372" i="8"/>
  <c r="D371" i="8" s="1"/>
  <c r="H372" i="8"/>
  <c r="H371" i="8" s="1"/>
  <c r="H358" i="8" s="1"/>
  <c r="D108" i="8"/>
  <c r="D107" i="8" s="1"/>
  <c r="D93" i="8" s="1"/>
  <c r="D91" i="8" s="1"/>
  <c r="D17" i="8" s="1"/>
  <c r="H109" i="8"/>
  <c r="H107" i="8" s="1"/>
  <c r="H93" i="8" s="1"/>
  <c r="H91" i="8" s="1"/>
  <c r="H170" i="8"/>
  <c r="H168" i="8" s="1"/>
  <c r="H155" i="8" s="1"/>
  <c r="H274" i="8"/>
  <c r="H272" i="8" s="1"/>
  <c r="C403" i="8" l="1"/>
  <c r="D293" i="8"/>
  <c r="D219" i="8" s="1"/>
  <c r="D403" i="8" s="1"/>
  <c r="H69" i="8"/>
  <c r="H56" i="8" s="1"/>
  <c r="H42" i="8" s="1"/>
  <c r="H17" i="8" s="1"/>
  <c r="H403" i="8" s="1"/>
</calcChain>
</file>

<file path=xl/sharedStrings.xml><?xml version="1.0" encoding="utf-8"?>
<sst xmlns="http://schemas.openxmlformats.org/spreadsheetml/2006/main" count="1585" uniqueCount="243">
  <si>
    <t>(en millones de balboas)</t>
  </si>
  <si>
    <t>Partida</t>
  </si>
  <si>
    <t>Primer trimestre</t>
  </si>
  <si>
    <t>Transac- ciones</t>
  </si>
  <si>
    <t>Otras Varia-ciones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</si>
  <si>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</si>
  <si>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</si>
  <si>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</si>
  <si>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</si>
  <si>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</si>
  <si>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</si>
  <si>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</si>
  <si>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</si>
  <si>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</si>
  <si>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</si>
  <si>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</si>
  <si>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</si>
  <si>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</si>
  <si>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</si>
  <si>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</si>
  <si>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</si>
  <si>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</si>
  <si>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</si>
  <si>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</si>
  <si>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</si>
  <si>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</si>
  <si>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</si>
  <si>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</si>
  <si>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</si>
  <si>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</si>
  <si>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</si>
  <si>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</si>
  <si>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</si>
  <si>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</si>
  <si>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</si>
  <si>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</si>
  <si>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</si>
  <si>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</si>
  <si>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</si>
  <si>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</si>
  <si>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</si>
  <si>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</si>
  <si>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</si>
  <si>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</si>
  <si>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</si>
  <si>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</si>
  <si>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</si>
  <si>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</si>
  <si>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</si>
  <si>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</si>
  <si>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</si>
  <si>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</si>
  <si>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</si>
  <si>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</si>
  <si>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</si>
  <si>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</si>
  <si>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</si>
  <si>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</si>
  <si>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</si>
  <si>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</si>
  <si>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</si>
  <si>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</si>
  <si>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</si>
  <si>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</si>
  <si>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</si>
  <si>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</si>
  <si>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</si>
  <si>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</si>
  <si>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</si>
  <si>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</si>
  <si>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</si>
  <si>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</si>
  <si>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</si>
  <si>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</si>
  <si>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</si>
  <si>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</si>
  <si>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</si>
  <si>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</si>
  <si>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</si>
  <si>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</si>
  <si>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</si>
  <si>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</si>
  <si>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</si>
  <si>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</si>
  <si>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</si>
  <si>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</si>
  <si>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</si>
  <si>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</si>
  <si>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</si>
  <si>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</si>
  <si>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</si>
  <si>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</si>
  <si>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</si>
  <si>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</si>
  <si>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</si>
  <si>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</si>
  <si>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</si>
  <si>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</si>
  <si>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</si>
  <si>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</si>
  <si>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</si>
  <si>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</si>
  <si>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</si>
  <si>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</si>
  <si>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</si>
  <si>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</si>
  <si>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</si>
  <si>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</si>
  <si>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</si>
  <si>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</si>
  <si>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</si>
  <si>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</si>
  <si>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</si>
  <si>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</si>
  <si>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</si>
  <si>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</si>
  <si>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</si>
  <si>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</si>
  <si>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</si>
  <si>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</si>
  <si>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</si>
  <si>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</si>
  <si>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</si>
  <si>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</si>
  <si>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</si>
  <si>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</si>
  <si>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</si>
  <si>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</si>
  <si>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</si>
  <si>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</si>
  <si>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</si>
  <si>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</si>
  <si>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</si>
  <si>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</si>
  <si>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</si>
  <si>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</si>
  <si>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</si>
  <si>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</si>
  <si>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</si>
  <si>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</si>
  <si>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</si>
  <si>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</si>
  <si>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</si>
  <si>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</si>
  <si>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</si>
  <si>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</si>
  <si>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</si>
  <si>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</si>
  <si>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</si>
  <si>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</si>
  <si>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</si>
  <si>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</si>
  <si>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</si>
  <si>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</si>
  <si>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</si>
  <si>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</si>
  <si>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</si>
  <si>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</si>
  <si>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</si>
  <si>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</si>
  <si>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</si>
  <si>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</si>
  <si>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</si>
  <si>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</si>
  <si>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</si>
  <si>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</si>
  <si>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</si>
  <si>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</si>
  <si>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</si>
  <si>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</si>
  <si>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</si>
  <si>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</si>
  <si>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</si>
  <si>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</si>
  <si>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</si>
  <si>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</si>
  <si>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</si>
  <si>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</si>
  <si>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</si>
  <si>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</si>
  <si>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</si>
  <si>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</si>
  <si>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</si>
  <si>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</si>
  <si>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</si>
  <si>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</si>
  <si>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</si>
  <si>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</si>
  <si>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</si>
  <si>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</si>
  <si>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</si>
  <si>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</si>
  <si>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</si>
  <si>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</si>
  <si>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</si>
  <si>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</si>
  <si>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</si>
  <si>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</si>
  <si>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</si>
  <si>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</si>
  <si>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</si>
  <si>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</si>
  <si>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</si>
  <si>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</si>
  <si>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</si>
  <si>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</si>
  <si>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</si>
  <si>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</si>
  <si>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</si>
  <si>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</si>
  <si>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</si>
  <si>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</si>
  <si>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</si>
  <si>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</si>
  <si>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</si>
  <si>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</si>
  <si>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</si>
  <si>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</si>
  <si>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</si>
  <si>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</si>
  <si>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</si>
  <si>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</si>
  <si>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</si>
  <si>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</si>
  <si>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</si>
  <si>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</si>
  <si>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</si>
  <si>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</si>
  <si>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</si>
  <si>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</si>
  <si>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NOTA: La diferencia que se observa entre el total y los parciales, se debe al redondeo.</t>
  </si>
  <si>
    <t>0.0 Cuando la cantidad es menor a la unidad o fracción decimal adoptada para la expresión del dato.</t>
  </si>
  <si>
    <t>(E) Cifras estimadas.</t>
  </si>
  <si>
    <t>n.a. No aplica.</t>
  </si>
  <si>
    <t>Posición al final</t>
  </si>
  <si>
    <t>Posición al inicio</t>
  </si>
  <si>
    <t>2020 (P)</t>
  </si>
  <si>
    <t>2021 (E)</t>
  </si>
  <si>
    <t>ACTIVOS (Continuación):</t>
  </si>
  <si>
    <t>PASIVOS (Continuación):</t>
  </si>
  <si>
    <t>EN LA REPÚBLICA, SEGÚN PARTIDA: PRIMER TRIMESTRE 2020-21 (Presentación MBP6)</t>
  </si>
  <si>
    <t>5.4.2.2 Participaciones de capital y participaciones en fondos de inversión (AF5R)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</si>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</sst>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10" customWidth="1"/>
    <col min="10" max="16384" width="11.42578125" style="1"/>
  </cols>
  <sheetData>
    <row r="1" spans="1:9" ht="12.75" customHeight="1" x14ac:dyDescent="0.2">
      <c r="A1" s="51" t="s">
        <v>6</v>
      </c>
      <c r="B1" s="51"/>
      <c r="C1" s="51"/>
      <c r="D1" s="51"/>
      <c r="E1" s="51"/>
      <c r="F1" s="51"/>
      <c r="G1" s="51"/>
      <c r="H1" s="51"/>
      <c r="I1" s="51"/>
    </row>
    <row r="2" spans="1:9" ht="12.75" customHeight="1" x14ac:dyDescent="0.2">
      <c r="A2" s="52" t="s">
        <v>7</v>
      </c>
      <c r="B2" s="52"/>
      <c r="C2" s="52"/>
      <c r="D2" s="52"/>
      <c r="E2" s="52"/>
      <c r="F2" s="52"/>
      <c r="G2" s="52"/>
      <c r="H2" s="52"/>
      <c r="I2" s="52"/>
    </row>
    <row r="3" spans="1:9" ht="12.75" customHeight="1" x14ac:dyDescent="0.2">
      <c r="A3" s="51" t="s">
        <v>8</v>
      </c>
      <c r="B3" s="51"/>
      <c r="C3" s="51"/>
      <c r="D3" s="51"/>
      <c r="E3" s="51"/>
      <c r="F3" s="51"/>
      <c r="G3" s="51"/>
      <c r="H3" s="51"/>
      <c r="I3" s="51"/>
    </row>
    <row r="4" spans="1:9" s="2" customFormat="1" ht="6" customHeight="1" x14ac:dyDescent="0.2"/>
    <row r="5" spans="1:9" s="3" customFormat="1" ht="12.75" customHeight="1" x14ac:dyDescent="0.2">
      <c r="A5" s="52" t="s">
        <v>11</v>
      </c>
      <c r="B5" s="52"/>
      <c r="C5" s="52"/>
      <c r="D5" s="52"/>
      <c r="E5" s="52"/>
      <c r="F5" s="52"/>
      <c r="G5" s="52"/>
      <c r="H5" s="52"/>
      <c r="I5" s="52"/>
    </row>
    <row r="6" spans="1:9" s="3" customFormat="1" ht="12.75" customHeight="1" x14ac:dyDescent="0.2">
      <c r="A6" s="52" t="s">
        <v>240</v>
      </c>
      <c r="B6" s="52"/>
      <c r="C6" s="52"/>
      <c r="D6" s="52"/>
      <c r="E6" s="52"/>
      <c r="F6" s="52"/>
      <c r="G6" s="52"/>
      <c r="H6" s="52"/>
      <c r="I6" s="52"/>
    </row>
    <row r="7" spans="1:9" ht="6" customHeight="1" x14ac:dyDescent="0.2">
      <c r="I7" s="1"/>
    </row>
    <row r="8" spans="1:9" ht="14.1" customHeight="1" x14ac:dyDescent="0.2">
      <c r="A8" s="4"/>
      <c r="B8" s="49" t="s">
        <v>9</v>
      </c>
      <c r="C8" s="50"/>
      <c r="D8" s="50"/>
      <c r="E8" s="50"/>
      <c r="F8" s="50"/>
      <c r="G8" s="50"/>
      <c r="H8" s="50"/>
      <c r="I8" s="50"/>
    </row>
    <row r="9" spans="1:9" ht="14.1" customHeight="1" x14ac:dyDescent="0.2">
      <c r="A9" s="5"/>
      <c r="B9" s="54" t="s">
        <v>10</v>
      </c>
      <c r="C9" s="55"/>
      <c r="D9" s="55"/>
      <c r="E9" s="55"/>
      <c r="F9" s="55"/>
      <c r="G9" s="55"/>
      <c r="H9" s="55"/>
      <c r="I9" s="55"/>
    </row>
    <row r="10" spans="1:9" ht="14.1" customHeight="1" x14ac:dyDescent="0.2">
      <c r="A10" s="5"/>
      <c r="B10" s="56" t="s">
        <v>0</v>
      </c>
      <c r="C10" s="57"/>
      <c r="D10" s="57"/>
      <c r="E10" s="57"/>
      <c r="F10" s="57"/>
      <c r="G10" s="57"/>
      <c r="H10" s="57"/>
      <c r="I10" s="57"/>
    </row>
    <row r="11" spans="1:9" ht="14.1" customHeight="1" x14ac:dyDescent="0.2">
      <c r="A11" s="6" t="s">
        <v>1</v>
      </c>
      <c r="B11" s="58" t="s">
        <v>236</v>
      </c>
      <c r="C11" s="58"/>
      <c r="D11" s="58"/>
      <c r="E11" s="58"/>
      <c r="F11" s="58" t="s">
        <v>237</v>
      </c>
      <c r="G11" s="58"/>
      <c r="H11" s="58"/>
      <c r="I11" s="59"/>
    </row>
    <row r="12" spans="1:9" ht="14.1" customHeight="1" x14ac:dyDescent="0.2">
      <c r="A12" s="5"/>
      <c r="B12" s="60" t="s">
        <v>219</v>
      </c>
      <c r="C12" s="59" t="s">
        <v>2</v>
      </c>
      <c r="D12" s="63"/>
      <c r="E12" s="64" t="s">
        <v>218</v>
      </c>
      <c r="F12" s="61" t="s">
        <v>235</v>
      </c>
      <c r="G12" s="59" t="s">
        <v>2</v>
      </c>
      <c r="H12" s="63"/>
      <c r="I12" s="67" t="s">
        <v>234</v>
      </c>
    </row>
    <row r="13" spans="1:9" ht="14.1" customHeight="1" x14ac:dyDescent="0.2">
      <c r="A13" s="5"/>
      <c r="B13" s="61"/>
      <c r="C13" s="53" t="s">
        <v>3</v>
      </c>
      <c r="D13" s="53" t="s">
        <v>4</v>
      </c>
      <c r="E13" s="65"/>
      <c r="F13" s="61"/>
      <c r="G13" s="53" t="s">
        <v>3</v>
      </c>
      <c r="H13" s="53" t="s">
        <v>4</v>
      </c>
      <c r="I13" s="67"/>
    </row>
    <row r="14" spans="1:9" ht="14.1" customHeight="1" x14ac:dyDescent="0.2">
      <c r="A14" s="5"/>
      <c r="B14" s="61"/>
      <c r="C14" s="53"/>
      <c r="D14" s="53"/>
      <c r="E14" s="65"/>
      <c r="F14" s="61"/>
      <c r="G14" s="53"/>
      <c r="H14" s="53"/>
      <c r="I14" s="67"/>
    </row>
    <row r="15" spans="1:9" ht="14.1" customHeight="1" x14ac:dyDescent="0.2">
      <c r="A15" s="7"/>
      <c r="B15" s="62"/>
      <c r="C15" s="53"/>
      <c r="D15" s="53"/>
      <c r="E15" s="66"/>
      <c r="F15" s="62"/>
      <c r="G15" s="53"/>
      <c r="H15" s="53"/>
      <c r="I15" s="68"/>
    </row>
    <row r="16" spans="1:9" ht="6" customHeight="1" x14ac:dyDescent="0.2">
      <c r="A16" s="19"/>
      <c r="B16" s="12"/>
      <c r="C16" s="12"/>
      <c r="D16" s="12"/>
      <c r="E16" s="12"/>
      <c r="F16" s="12"/>
      <c r="G16" s="12"/>
      <c r="H16" s="12"/>
      <c r="I16" s="20"/>
    </row>
    <row r="17" spans="1:9" s="3" customFormat="1" ht="15.95" customHeight="1" x14ac:dyDescent="0.2">
      <c r="A17" s="21" t="s">
        <v>12</v>
      </c>
      <c r="B17" s="69">
        <f t="shared" ref="B17:I17" si="0">SUM(B18,B42,B78,B91,B200)</f>
        <v>79601.503758640014</v>
      </c>
      <c r="C17" s="69">
        <f t="shared" si="0"/>
        <v>-484.88891982999871</v>
      </c>
      <c r="D17" s="69">
        <f t="shared" si="0"/>
        <v>-56.204254010000433</v>
      </c>
      <c r="E17" s="69">
        <f t="shared" si="0"/>
        <v>79060.410584800018</v>
      </c>
      <c r="F17" s="69">
        <f t="shared" si="0"/>
        <v>81672.158008290004</v>
      </c>
      <c r="G17" s="69">
        <f t="shared" si="0"/>
        <v>-432.15351845999959</v>
      </c>
      <c r="H17" s="69">
        <f t="shared" si="0"/>
        <v>-27.000223180003957</v>
      </c>
      <c r="I17" s="70">
        <f t="shared" si="0"/>
        <v>81213.004266650009</v>
      </c>
    </row>
    <row r="18" spans="1:9" ht="15" customHeight="1" x14ac:dyDescent="0.2">
      <c r="A18" s="22" t="s">
        <v>13</v>
      </c>
      <c r="B18" s="71">
        <f t="shared" ref="B18:I18" si="1">SUM(B19,B28)</f>
        <v>13177.444942409998</v>
      </c>
      <c r="C18" s="71">
        <f t="shared" si="1"/>
        <v>-370.86261722999996</v>
      </c>
      <c r="D18" s="71">
        <f t="shared" si="1"/>
        <v>3.7860000553280315E-5</v>
      </c>
      <c r="E18" s="71">
        <f t="shared" si="1"/>
        <v>12806.582363039997</v>
      </c>
      <c r="F18" s="71">
        <f t="shared" si="1"/>
        <v>10161.701462459998</v>
      </c>
      <c r="G18" s="71">
        <f t="shared" si="1"/>
        <v>-446.89570993000001</v>
      </c>
      <c r="H18" s="71">
        <f t="shared" si="1"/>
        <v>1.8829382497642655E-13</v>
      </c>
      <c r="I18" s="72">
        <f t="shared" si="1"/>
        <v>9714.8057525299973</v>
      </c>
    </row>
    <row r="19" spans="1:9" ht="14.1" customHeight="1" x14ac:dyDescent="0.2">
      <c r="A19" s="23" t="s">
        <v>14</v>
      </c>
      <c r="B19" s="8">
        <f t="shared" ref="B19:I19" si="2">SUM(B20,B21,B22)</f>
        <v>5888.675080879997</v>
      </c>
      <c r="C19" s="8">
        <f t="shared" si="2"/>
        <v>-38.91922005</v>
      </c>
      <c r="D19" s="8">
        <f t="shared" si="2"/>
        <v>3.7860000553280315E-5</v>
      </c>
      <c r="E19" s="8">
        <f t="shared" si="2"/>
        <v>5849.7558986899976</v>
      </c>
      <c r="F19" s="8">
        <f t="shared" si="2"/>
        <v>5850.0653988299964</v>
      </c>
      <c r="G19" s="8">
        <f t="shared" si="2"/>
        <v>24.242872479999999</v>
      </c>
      <c r="H19" s="8">
        <f t="shared" si="2"/>
        <v>1.8829382497642655E-13</v>
      </c>
      <c r="I19" s="25">
        <f t="shared" si="2"/>
        <v>5874.3082713099966</v>
      </c>
    </row>
    <row r="20" spans="1:9" ht="14.1" customHeight="1" x14ac:dyDescent="0.2">
      <c r="A20" s="24" t="s">
        <v>15</v>
      </c>
      <c r="B20" s="8">
        <v>5888.675080879997</v>
      </c>
      <c r="C20" s="8">
        <v>-38.91922005</v>
      </c>
      <c r="D20" s="73">
        <f t="shared" ref="D20:D21" si="3">SUM(E20)-SUM(B20)-SUM(C20)</f>
        <v>3.7860000553280315E-5</v>
      </c>
      <c r="E20" s="8">
        <v>5849.7558986899976</v>
      </c>
      <c r="F20" s="8">
        <v>5850.0653988299964</v>
      </c>
      <c r="G20" s="8">
        <v>24.242872479999999</v>
      </c>
      <c r="H20" s="73">
        <f t="shared" ref="H20:H21" si="4">SUM(I20)-SUM(F20)-SUM(G20)</f>
        <v>1.8829382497642655E-13</v>
      </c>
      <c r="I20" s="25">
        <v>5874.3082713099966</v>
      </c>
    </row>
    <row r="21" spans="1:9" ht="14.1" customHeight="1" x14ac:dyDescent="0.2">
      <c r="A21" s="24" t="s">
        <v>16</v>
      </c>
      <c r="B21" s="8">
        <v>0</v>
      </c>
      <c r="C21" s="8">
        <v>0</v>
      </c>
      <c r="D21" s="73">
        <f t="shared" si="3"/>
        <v>0</v>
      </c>
      <c r="E21" s="8">
        <v>0</v>
      </c>
      <c r="F21" s="8">
        <v>0</v>
      </c>
      <c r="G21" s="8">
        <v>0</v>
      </c>
      <c r="H21" s="73">
        <f t="shared" si="4"/>
        <v>0</v>
      </c>
      <c r="I21" s="25">
        <v>0</v>
      </c>
    </row>
    <row r="22" spans="1:9" ht="14.1" customHeight="1" x14ac:dyDescent="0.2">
      <c r="A22" s="24" t="s">
        <v>17</v>
      </c>
      <c r="B22" s="18">
        <f t="shared" ref="B22:I22" si="5">SUM(B23,B24,B25)</f>
        <v>0</v>
      </c>
      <c r="C22" s="18">
        <f t="shared" si="5"/>
        <v>0</v>
      </c>
      <c r="D22" s="18">
        <f t="shared" si="5"/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  <c r="I22" s="74">
        <f t="shared" si="5"/>
        <v>0</v>
      </c>
    </row>
    <row r="23" spans="1:9" ht="14.1" customHeight="1" x14ac:dyDescent="0.2">
      <c r="A23" s="26" t="s">
        <v>18</v>
      </c>
      <c r="B23" s="9" t="s">
        <v>5</v>
      </c>
      <c r="C23" s="9" t="s">
        <v>5</v>
      </c>
      <c r="D23" s="9" t="s">
        <v>5</v>
      </c>
      <c r="E23" s="9" t="s">
        <v>5</v>
      </c>
      <c r="F23" s="9" t="s">
        <v>5</v>
      </c>
      <c r="G23" s="9" t="s">
        <v>5</v>
      </c>
      <c r="H23" s="9" t="s">
        <v>5</v>
      </c>
      <c r="I23" s="27" t="s">
        <v>5</v>
      </c>
    </row>
    <row r="24" spans="1:9" ht="14.1" customHeight="1" x14ac:dyDescent="0.2">
      <c r="A24" s="26" t="s">
        <v>19</v>
      </c>
      <c r="B24" s="9" t="s">
        <v>5</v>
      </c>
      <c r="C24" s="9" t="s">
        <v>5</v>
      </c>
      <c r="D24" s="9" t="s">
        <v>5</v>
      </c>
      <c r="E24" s="9" t="s">
        <v>5</v>
      </c>
      <c r="F24" s="9" t="s">
        <v>5</v>
      </c>
      <c r="G24" s="9" t="s">
        <v>5</v>
      </c>
      <c r="H24" s="9" t="s">
        <v>5</v>
      </c>
      <c r="I24" s="27" t="s">
        <v>5</v>
      </c>
    </row>
    <row r="25" spans="1:9" ht="14.1" customHeight="1" x14ac:dyDescent="0.2">
      <c r="A25" s="26" t="s">
        <v>20</v>
      </c>
      <c r="B25" s="9" t="s">
        <v>5</v>
      </c>
      <c r="C25" s="9" t="s">
        <v>5</v>
      </c>
      <c r="D25" s="9" t="s">
        <v>5</v>
      </c>
      <c r="E25" s="9" t="s">
        <v>5</v>
      </c>
      <c r="F25" s="9" t="s">
        <v>5</v>
      </c>
      <c r="G25" s="9" t="s">
        <v>5</v>
      </c>
      <c r="H25" s="9" t="s">
        <v>5</v>
      </c>
      <c r="I25" s="27" t="s">
        <v>5</v>
      </c>
    </row>
    <row r="26" spans="1:9" ht="14.1" customHeight="1" x14ac:dyDescent="0.2">
      <c r="A26" s="28" t="s">
        <v>21</v>
      </c>
      <c r="B26" s="9" t="s">
        <v>5</v>
      </c>
      <c r="C26" s="9" t="s">
        <v>5</v>
      </c>
      <c r="D26" s="9" t="s">
        <v>5</v>
      </c>
      <c r="E26" s="9" t="s">
        <v>5</v>
      </c>
      <c r="F26" s="9" t="s">
        <v>5</v>
      </c>
      <c r="G26" s="9" t="s">
        <v>5</v>
      </c>
      <c r="H26" s="9" t="s">
        <v>5</v>
      </c>
      <c r="I26" s="27" t="s">
        <v>5</v>
      </c>
    </row>
    <row r="27" spans="1:9" ht="14.1" customHeight="1" x14ac:dyDescent="0.2">
      <c r="A27" s="28" t="s">
        <v>22</v>
      </c>
      <c r="B27" s="9" t="s">
        <v>5</v>
      </c>
      <c r="C27" s="9" t="s">
        <v>5</v>
      </c>
      <c r="D27" s="9" t="s">
        <v>5</v>
      </c>
      <c r="E27" s="9" t="s">
        <v>5</v>
      </c>
      <c r="F27" s="9" t="s">
        <v>5</v>
      </c>
      <c r="G27" s="9" t="s">
        <v>5</v>
      </c>
      <c r="H27" s="9" t="s">
        <v>5</v>
      </c>
      <c r="I27" s="27" t="s">
        <v>5</v>
      </c>
    </row>
    <row r="28" spans="1:9" ht="14.1" customHeight="1" x14ac:dyDescent="0.2">
      <c r="A28" s="23" t="s">
        <v>23</v>
      </c>
      <c r="B28" s="18">
        <f t="shared" ref="B28:I28" si="6">SUM(B29,B30,B31)</f>
        <v>7288.7698615300005</v>
      </c>
      <c r="C28" s="18">
        <f t="shared" si="6"/>
        <v>-331.94339717999998</v>
      </c>
      <c r="D28" s="18">
        <f t="shared" si="6"/>
        <v>0</v>
      </c>
      <c r="E28" s="18">
        <f t="shared" si="6"/>
        <v>6956.8264643500006</v>
      </c>
      <c r="F28" s="18">
        <f t="shared" si="6"/>
        <v>4311.6360636300014</v>
      </c>
      <c r="G28" s="18">
        <f t="shared" si="6"/>
        <v>-471.13858241000003</v>
      </c>
      <c r="H28" s="18">
        <f t="shared" si="6"/>
        <v>0</v>
      </c>
      <c r="I28" s="74">
        <f t="shared" si="6"/>
        <v>3840.4974812200012</v>
      </c>
    </row>
    <row r="29" spans="1:9" ht="14.1" customHeight="1" x14ac:dyDescent="0.2">
      <c r="A29" s="24" t="s">
        <v>24</v>
      </c>
      <c r="B29" s="8">
        <v>0</v>
      </c>
      <c r="C29" s="8">
        <v>0</v>
      </c>
      <c r="D29" s="73">
        <f t="shared" ref="D29:D30" si="7">SUM(E29)-SUM(B29)-SUM(C29)</f>
        <v>0</v>
      </c>
      <c r="E29" s="8">
        <v>0</v>
      </c>
      <c r="F29" s="8">
        <v>0</v>
      </c>
      <c r="G29" s="8">
        <v>0</v>
      </c>
      <c r="H29" s="73">
        <f t="shared" ref="H29:H30" si="8">SUM(I29)-SUM(F29)-SUM(G29)</f>
        <v>0</v>
      </c>
      <c r="I29" s="25">
        <v>0</v>
      </c>
    </row>
    <row r="30" spans="1:9" ht="14.1" customHeight="1" x14ac:dyDescent="0.2">
      <c r="A30" s="24" t="s">
        <v>25</v>
      </c>
      <c r="B30" s="8">
        <v>7288.7698615300005</v>
      </c>
      <c r="C30" s="8">
        <v>-331.94339717999998</v>
      </c>
      <c r="D30" s="73">
        <f t="shared" si="7"/>
        <v>0</v>
      </c>
      <c r="E30" s="8">
        <v>6956.8264643500006</v>
      </c>
      <c r="F30" s="8">
        <v>4311.6360636300014</v>
      </c>
      <c r="G30" s="8">
        <v>-471.13858241000003</v>
      </c>
      <c r="H30" s="73">
        <f t="shared" si="8"/>
        <v>0</v>
      </c>
      <c r="I30" s="25">
        <v>3840.4974812200012</v>
      </c>
    </row>
    <row r="31" spans="1:9" ht="14.1" customHeight="1" x14ac:dyDescent="0.2">
      <c r="A31" s="24" t="s">
        <v>26</v>
      </c>
      <c r="B31" s="18">
        <f t="shared" ref="B31:I31" si="9">SUM(B32,B33,B34)</f>
        <v>0</v>
      </c>
      <c r="C31" s="18">
        <f t="shared" si="9"/>
        <v>0</v>
      </c>
      <c r="D31" s="18">
        <f t="shared" si="9"/>
        <v>0</v>
      </c>
      <c r="E31" s="18">
        <f t="shared" si="9"/>
        <v>0</v>
      </c>
      <c r="F31" s="18">
        <f t="shared" si="9"/>
        <v>0</v>
      </c>
      <c r="G31" s="18">
        <f t="shared" si="9"/>
        <v>0</v>
      </c>
      <c r="H31" s="18">
        <f t="shared" si="9"/>
        <v>0</v>
      </c>
      <c r="I31" s="74">
        <f t="shared" si="9"/>
        <v>0</v>
      </c>
    </row>
    <row r="32" spans="1:9" ht="14.1" customHeight="1" x14ac:dyDescent="0.2">
      <c r="A32" s="26" t="s">
        <v>27</v>
      </c>
      <c r="B32" s="9" t="s">
        <v>5</v>
      </c>
      <c r="C32" s="9" t="s">
        <v>5</v>
      </c>
      <c r="D32" s="9" t="s">
        <v>5</v>
      </c>
      <c r="E32" s="9" t="s">
        <v>5</v>
      </c>
      <c r="F32" s="9" t="s">
        <v>5</v>
      </c>
      <c r="G32" s="9" t="s">
        <v>5</v>
      </c>
      <c r="H32" s="9" t="s">
        <v>5</v>
      </c>
      <c r="I32" s="27" t="s">
        <v>5</v>
      </c>
    </row>
    <row r="33" spans="1:9" ht="14.1" customHeight="1" x14ac:dyDescent="0.2">
      <c r="A33" s="26" t="s">
        <v>28</v>
      </c>
      <c r="B33" s="9" t="s">
        <v>5</v>
      </c>
      <c r="C33" s="9" t="s">
        <v>5</v>
      </c>
      <c r="D33" s="9" t="s">
        <v>5</v>
      </c>
      <c r="E33" s="9" t="s">
        <v>5</v>
      </c>
      <c r="F33" s="9" t="s">
        <v>5</v>
      </c>
      <c r="G33" s="9" t="s">
        <v>5</v>
      </c>
      <c r="H33" s="9" t="s">
        <v>5</v>
      </c>
      <c r="I33" s="27" t="s">
        <v>5</v>
      </c>
    </row>
    <row r="34" spans="1:9" ht="14.1" customHeight="1" x14ac:dyDescent="0.2">
      <c r="A34" s="26" t="s">
        <v>29</v>
      </c>
      <c r="B34" s="9" t="s">
        <v>5</v>
      </c>
      <c r="C34" s="9" t="s">
        <v>5</v>
      </c>
      <c r="D34" s="9" t="s">
        <v>5</v>
      </c>
      <c r="E34" s="9" t="s">
        <v>5</v>
      </c>
      <c r="F34" s="9" t="s">
        <v>5</v>
      </c>
      <c r="G34" s="9" t="s">
        <v>5</v>
      </c>
      <c r="H34" s="9" t="s">
        <v>5</v>
      </c>
      <c r="I34" s="27" t="s">
        <v>5</v>
      </c>
    </row>
    <row r="35" spans="1:9" ht="14.1" customHeight="1" x14ac:dyDescent="0.2">
      <c r="A35" s="28" t="s">
        <v>30</v>
      </c>
      <c r="B35" s="9">
        <f t="shared" ref="B35:I35" si="10">SUM(B36,B37,B38)</f>
        <v>0</v>
      </c>
      <c r="C35" s="9">
        <f t="shared" si="10"/>
        <v>0</v>
      </c>
      <c r="D35" s="18">
        <f t="shared" si="10"/>
        <v>0</v>
      </c>
      <c r="E35" s="18">
        <f t="shared" si="10"/>
        <v>0</v>
      </c>
      <c r="F35" s="18">
        <f t="shared" si="10"/>
        <v>0</v>
      </c>
      <c r="G35" s="18">
        <f t="shared" si="10"/>
        <v>0</v>
      </c>
      <c r="H35" s="18">
        <f t="shared" si="10"/>
        <v>0</v>
      </c>
      <c r="I35" s="74">
        <f t="shared" si="10"/>
        <v>0</v>
      </c>
    </row>
    <row r="36" spans="1:9" ht="14.1" customHeight="1" x14ac:dyDescent="0.2">
      <c r="A36" s="29" t="s">
        <v>31</v>
      </c>
      <c r="B36" s="9" t="s">
        <v>5</v>
      </c>
      <c r="C36" s="9" t="s">
        <v>5</v>
      </c>
      <c r="D36" s="9" t="s">
        <v>5</v>
      </c>
      <c r="E36" s="9" t="s">
        <v>5</v>
      </c>
      <c r="F36" s="9" t="s">
        <v>5</v>
      </c>
      <c r="G36" s="9" t="s">
        <v>5</v>
      </c>
      <c r="H36" s="9" t="s">
        <v>5</v>
      </c>
      <c r="I36" s="27" t="s">
        <v>5</v>
      </c>
    </row>
    <row r="37" spans="1:9" ht="14.1" customHeight="1" x14ac:dyDescent="0.2">
      <c r="A37" s="29" t="s">
        <v>32</v>
      </c>
      <c r="B37" s="9" t="s">
        <v>5</v>
      </c>
      <c r="C37" s="9" t="s">
        <v>5</v>
      </c>
      <c r="D37" s="9" t="s">
        <v>5</v>
      </c>
      <c r="E37" s="9" t="s">
        <v>5</v>
      </c>
      <c r="F37" s="9" t="s">
        <v>5</v>
      </c>
      <c r="G37" s="9" t="s">
        <v>5</v>
      </c>
      <c r="H37" s="9" t="s">
        <v>5</v>
      </c>
      <c r="I37" s="27" t="s">
        <v>5</v>
      </c>
    </row>
    <row r="38" spans="1:9" ht="14.1" customHeight="1" x14ac:dyDescent="0.2">
      <c r="A38" s="29" t="s">
        <v>33</v>
      </c>
      <c r="B38" s="9">
        <f t="shared" ref="B38:I38" si="11">SUM(B39,B40,B41)</f>
        <v>0</v>
      </c>
      <c r="C38" s="9">
        <f t="shared" si="11"/>
        <v>0</v>
      </c>
      <c r="D38" s="18">
        <f t="shared" si="11"/>
        <v>0</v>
      </c>
      <c r="E38" s="18">
        <f t="shared" si="11"/>
        <v>0</v>
      </c>
      <c r="F38" s="18">
        <f t="shared" si="11"/>
        <v>0</v>
      </c>
      <c r="G38" s="18">
        <f t="shared" si="11"/>
        <v>0</v>
      </c>
      <c r="H38" s="18">
        <f t="shared" si="11"/>
        <v>0</v>
      </c>
      <c r="I38" s="74">
        <f t="shared" si="11"/>
        <v>0</v>
      </c>
    </row>
    <row r="39" spans="1:9" ht="14.1" customHeight="1" x14ac:dyDescent="0.2">
      <c r="A39" s="26" t="s">
        <v>34</v>
      </c>
      <c r="B39" s="9" t="s">
        <v>5</v>
      </c>
      <c r="C39" s="9" t="s">
        <v>5</v>
      </c>
      <c r="D39" s="9" t="s">
        <v>5</v>
      </c>
      <c r="E39" s="9" t="s">
        <v>5</v>
      </c>
      <c r="F39" s="9" t="s">
        <v>5</v>
      </c>
      <c r="G39" s="9" t="s">
        <v>5</v>
      </c>
      <c r="H39" s="9" t="s">
        <v>5</v>
      </c>
      <c r="I39" s="27" t="s">
        <v>5</v>
      </c>
    </row>
    <row r="40" spans="1:9" ht="14.1" customHeight="1" x14ac:dyDescent="0.2">
      <c r="A40" s="26" t="s">
        <v>35</v>
      </c>
      <c r="B40" s="9" t="s">
        <v>5</v>
      </c>
      <c r="C40" s="9" t="s">
        <v>5</v>
      </c>
      <c r="D40" s="9" t="s">
        <v>5</v>
      </c>
      <c r="E40" s="9" t="s">
        <v>5</v>
      </c>
      <c r="F40" s="9" t="s">
        <v>5</v>
      </c>
      <c r="G40" s="9" t="s">
        <v>5</v>
      </c>
      <c r="H40" s="9" t="s">
        <v>5</v>
      </c>
      <c r="I40" s="27" t="s">
        <v>5</v>
      </c>
    </row>
    <row r="41" spans="1:9" ht="14.1" customHeight="1" x14ac:dyDescent="0.2">
      <c r="A41" s="26" t="s">
        <v>36</v>
      </c>
      <c r="B41" s="9" t="s">
        <v>5</v>
      </c>
      <c r="C41" s="9" t="s">
        <v>5</v>
      </c>
      <c r="D41" s="9" t="s">
        <v>5</v>
      </c>
      <c r="E41" s="9" t="s">
        <v>5</v>
      </c>
      <c r="F41" s="9" t="s">
        <v>5</v>
      </c>
      <c r="G41" s="9" t="s">
        <v>5</v>
      </c>
      <c r="H41" s="9" t="s">
        <v>5</v>
      </c>
      <c r="I41" s="27" t="s">
        <v>5</v>
      </c>
    </row>
    <row r="42" spans="1:9" ht="15" customHeight="1" x14ac:dyDescent="0.2">
      <c r="A42" s="22" t="s">
        <v>37</v>
      </c>
      <c r="B42" s="71">
        <f>SUM(B43,B56)</f>
        <v>13375.810515720001</v>
      </c>
      <c r="C42" s="71">
        <f t="shared" ref="C42:D42" si="12">SUM(C43,C56)</f>
        <v>-90.512800480000095</v>
      </c>
      <c r="D42" s="71">
        <f t="shared" si="12"/>
        <v>-53.034737380000273</v>
      </c>
      <c r="E42" s="71">
        <f>SUM(E43,E56)</f>
        <v>13232.262977859999</v>
      </c>
      <c r="F42" s="71">
        <f>SUM(F43,F56)</f>
        <v>14252.14642492</v>
      </c>
      <c r="G42" s="71">
        <f t="shared" ref="G42:H42" si="13">SUM(G43,G56)</f>
        <v>1230.2025230900003</v>
      </c>
      <c r="H42" s="71">
        <f t="shared" si="13"/>
        <v>-18.331503350000752</v>
      </c>
      <c r="I42" s="72">
        <f>SUM(I43,I56)</f>
        <v>15464.017444659999</v>
      </c>
    </row>
    <row r="43" spans="1:9" ht="14.1" customHeight="1" x14ac:dyDescent="0.2">
      <c r="A43" s="23" t="s">
        <v>38</v>
      </c>
      <c r="B43" s="8">
        <f t="shared" ref="B43:I43" si="14">SUM(B44,B46,B47,B48)</f>
        <v>1067.2215058400004</v>
      </c>
      <c r="C43" s="8">
        <f t="shared" si="14"/>
        <v>-35.444125339999999</v>
      </c>
      <c r="D43" s="8">
        <f t="shared" si="14"/>
        <v>0</v>
      </c>
      <c r="E43" s="8">
        <f t="shared" si="14"/>
        <v>1031.7773805000004</v>
      </c>
      <c r="F43" s="8">
        <f t="shared" si="14"/>
        <v>1146.7571258300004</v>
      </c>
      <c r="G43" s="8">
        <f t="shared" si="14"/>
        <v>128.85973637000001</v>
      </c>
      <c r="H43" s="8">
        <f t="shared" si="14"/>
        <v>-5.5999998416211838E-7</v>
      </c>
      <c r="I43" s="25">
        <f t="shared" si="14"/>
        <v>1275.6168616400005</v>
      </c>
    </row>
    <row r="44" spans="1:9" ht="14.1" customHeight="1" x14ac:dyDescent="0.2">
      <c r="A44" s="30" t="s">
        <v>39</v>
      </c>
      <c r="B44" s="9" t="s">
        <v>5</v>
      </c>
      <c r="C44" s="9" t="s">
        <v>5</v>
      </c>
      <c r="D44" s="9" t="s">
        <v>5</v>
      </c>
      <c r="E44" s="9" t="s">
        <v>5</v>
      </c>
      <c r="F44" s="9" t="s">
        <v>5</v>
      </c>
      <c r="G44" s="9" t="s">
        <v>5</v>
      </c>
      <c r="H44" s="9" t="s">
        <v>5</v>
      </c>
      <c r="I44" s="27" t="s">
        <v>5</v>
      </c>
    </row>
    <row r="45" spans="1:9" ht="14.1" customHeight="1" x14ac:dyDescent="0.2">
      <c r="A45" s="30" t="s">
        <v>40</v>
      </c>
      <c r="B45" s="9" t="s">
        <v>5</v>
      </c>
      <c r="C45" s="9" t="s">
        <v>5</v>
      </c>
      <c r="D45" s="9" t="s">
        <v>5</v>
      </c>
      <c r="E45" s="9" t="s">
        <v>5</v>
      </c>
      <c r="F45" s="9" t="s">
        <v>5</v>
      </c>
      <c r="G45" s="9" t="s">
        <v>5</v>
      </c>
      <c r="H45" s="9" t="s">
        <v>5</v>
      </c>
      <c r="I45" s="27" t="s">
        <v>5</v>
      </c>
    </row>
    <row r="46" spans="1:9" ht="14.1" customHeight="1" x14ac:dyDescent="0.2">
      <c r="A46" s="30" t="s">
        <v>41</v>
      </c>
      <c r="B46" s="8">
        <v>0</v>
      </c>
      <c r="C46" s="8">
        <v>0</v>
      </c>
      <c r="D46" s="73">
        <f t="shared" ref="D46:D47" si="15">SUM(E46)-SUM(B46)-SUM(C46)</f>
        <v>0</v>
      </c>
      <c r="E46" s="8">
        <v>0</v>
      </c>
      <c r="F46" s="8">
        <v>0</v>
      </c>
      <c r="G46" s="8">
        <v>0</v>
      </c>
      <c r="H46" s="73">
        <f t="shared" ref="H46:H47" si="16">SUM(I46)-SUM(F46)-SUM(G46)</f>
        <v>0</v>
      </c>
      <c r="I46" s="25">
        <v>0</v>
      </c>
    </row>
    <row r="47" spans="1:9" ht="14.1" customHeight="1" x14ac:dyDescent="0.2">
      <c r="A47" s="30" t="s">
        <v>42</v>
      </c>
      <c r="B47" s="8">
        <v>215.86373183999999</v>
      </c>
      <c r="C47" s="8">
        <v>-46.061274930000003</v>
      </c>
      <c r="D47" s="73">
        <f t="shared" si="15"/>
        <v>0</v>
      </c>
      <c r="E47" s="8">
        <v>169.80245690999999</v>
      </c>
      <c r="F47" s="8">
        <v>258.39978209999998</v>
      </c>
      <c r="G47" s="8">
        <v>-10.507839150000001</v>
      </c>
      <c r="H47" s="73">
        <f t="shared" si="16"/>
        <v>-5.5999998416211838E-7</v>
      </c>
      <c r="I47" s="25">
        <v>247.89194239</v>
      </c>
    </row>
    <row r="48" spans="1:9" ht="14.1" customHeight="1" x14ac:dyDescent="0.2">
      <c r="A48" s="30" t="s">
        <v>43</v>
      </c>
      <c r="B48" s="8">
        <f t="shared" ref="B48:I48" si="17">SUM(B49,B50)</f>
        <v>851.3577740000004</v>
      </c>
      <c r="C48" s="8">
        <f t="shared" si="17"/>
        <v>10.61714959</v>
      </c>
      <c r="D48" s="8">
        <f t="shared" si="17"/>
        <v>0</v>
      </c>
      <c r="E48" s="8">
        <f t="shared" si="17"/>
        <v>861.97492359000034</v>
      </c>
      <c r="F48" s="8">
        <f t="shared" si="17"/>
        <v>888.35734373000048</v>
      </c>
      <c r="G48" s="8">
        <f t="shared" si="17"/>
        <v>139.36757552</v>
      </c>
      <c r="H48" s="8">
        <f t="shared" si="17"/>
        <v>0</v>
      </c>
      <c r="I48" s="25">
        <f t="shared" si="17"/>
        <v>1027.7249192500005</v>
      </c>
    </row>
    <row r="49" spans="1:9" ht="14.1" customHeight="1" x14ac:dyDescent="0.2">
      <c r="A49" s="31" t="s">
        <v>44</v>
      </c>
      <c r="B49" s="8">
        <v>821.46604000000036</v>
      </c>
      <c r="C49" s="8">
        <v>14.217129590000001</v>
      </c>
      <c r="D49" s="73">
        <f t="shared" ref="D49:D50" si="18">SUM(E49)-SUM(B49)-SUM(C49)</f>
        <v>0</v>
      </c>
      <c r="E49" s="8">
        <v>835.68316959000038</v>
      </c>
      <c r="F49" s="8">
        <v>872.74113373000046</v>
      </c>
      <c r="G49" s="8">
        <v>140.26757552000001</v>
      </c>
      <c r="H49" s="73">
        <f t="shared" ref="H49:H50" si="19">SUM(I49)-SUM(F49)-SUM(G49)</f>
        <v>0</v>
      </c>
      <c r="I49" s="25">
        <v>1013.0087092500005</v>
      </c>
    </row>
    <row r="50" spans="1:9" ht="14.1" customHeight="1" x14ac:dyDescent="0.2">
      <c r="A50" s="31" t="s">
        <v>45</v>
      </c>
      <c r="B50" s="8">
        <v>29.891734000000007</v>
      </c>
      <c r="C50" s="8">
        <v>-3.59998</v>
      </c>
      <c r="D50" s="73">
        <f t="shared" si="18"/>
        <v>0</v>
      </c>
      <c r="E50" s="8">
        <v>26.291754000000005</v>
      </c>
      <c r="F50" s="8">
        <v>15.616210000000004</v>
      </c>
      <c r="G50" s="8">
        <v>-0.9</v>
      </c>
      <c r="H50" s="73">
        <f t="shared" si="19"/>
        <v>0</v>
      </c>
      <c r="I50" s="25">
        <v>14.716210000000004</v>
      </c>
    </row>
    <row r="51" spans="1:9" ht="26.1" customHeight="1" x14ac:dyDescent="0.2">
      <c r="A51" s="44" t="s">
        <v>46</v>
      </c>
      <c r="B51" s="73">
        <f t="shared" ref="B51:I51" si="20">SUM(B52,B53)</f>
        <v>0</v>
      </c>
      <c r="C51" s="73">
        <f t="shared" si="20"/>
        <v>0</v>
      </c>
      <c r="D51" s="73">
        <f t="shared" si="20"/>
        <v>0</v>
      </c>
      <c r="E51" s="73">
        <f t="shared" si="20"/>
        <v>0</v>
      </c>
      <c r="F51" s="73">
        <f t="shared" si="20"/>
        <v>0</v>
      </c>
      <c r="G51" s="73">
        <f t="shared" si="20"/>
        <v>0</v>
      </c>
      <c r="H51" s="73">
        <f t="shared" si="20"/>
        <v>0</v>
      </c>
      <c r="I51" s="75">
        <f t="shared" si="20"/>
        <v>0</v>
      </c>
    </row>
    <row r="52" spans="1:9" ht="14.1" customHeight="1" x14ac:dyDescent="0.2">
      <c r="A52" s="32" t="s">
        <v>47</v>
      </c>
      <c r="B52" s="9" t="s">
        <v>5</v>
      </c>
      <c r="C52" s="9" t="s">
        <v>5</v>
      </c>
      <c r="D52" s="9" t="s">
        <v>5</v>
      </c>
      <c r="E52" s="9" t="s">
        <v>5</v>
      </c>
      <c r="F52" s="9" t="s">
        <v>5</v>
      </c>
      <c r="G52" s="9" t="s">
        <v>5</v>
      </c>
      <c r="H52" s="9" t="s">
        <v>5</v>
      </c>
      <c r="I52" s="27" t="s">
        <v>5</v>
      </c>
    </row>
    <row r="53" spans="1:9" ht="14.1" customHeight="1" x14ac:dyDescent="0.2">
      <c r="A53" s="32" t="s">
        <v>48</v>
      </c>
      <c r="B53" s="9" t="s">
        <v>5</v>
      </c>
      <c r="C53" s="9" t="s">
        <v>5</v>
      </c>
      <c r="D53" s="9" t="s">
        <v>5</v>
      </c>
      <c r="E53" s="9" t="s">
        <v>5</v>
      </c>
      <c r="F53" s="9" t="s">
        <v>5</v>
      </c>
      <c r="G53" s="9" t="s">
        <v>5</v>
      </c>
      <c r="H53" s="9" t="s">
        <v>5</v>
      </c>
      <c r="I53" s="27" t="s">
        <v>5</v>
      </c>
    </row>
    <row r="54" spans="1:9" ht="14.1" customHeight="1" x14ac:dyDescent="0.2">
      <c r="A54" s="33" t="s">
        <v>49</v>
      </c>
      <c r="B54" s="73">
        <f>SUM(B55)</f>
        <v>0</v>
      </c>
      <c r="C54" s="73">
        <f t="shared" ref="C54:H54" si="21">SUM(C55)</f>
        <v>0</v>
      </c>
      <c r="D54" s="73">
        <f t="shared" si="21"/>
        <v>0</v>
      </c>
      <c r="E54" s="73">
        <f>SUM(E55)</f>
        <v>0</v>
      </c>
      <c r="F54" s="73">
        <f>SUM(F55)</f>
        <v>0</v>
      </c>
      <c r="G54" s="73">
        <f t="shared" si="21"/>
        <v>0</v>
      </c>
      <c r="H54" s="73">
        <f t="shared" si="21"/>
        <v>0</v>
      </c>
      <c r="I54" s="75">
        <f>SUM(I55)</f>
        <v>0</v>
      </c>
    </row>
    <row r="55" spans="1:9" ht="26.1" customHeight="1" x14ac:dyDescent="0.2">
      <c r="A55" s="45" t="s">
        <v>50</v>
      </c>
      <c r="B55" s="9" t="s">
        <v>5</v>
      </c>
      <c r="C55" s="9" t="s">
        <v>5</v>
      </c>
      <c r="D55" s="9" t="s">
        <v>5</v>
      </c>
      <c r="E55" s="9" t="s">
        <v>5</v>
      </c>
      <c r="F55" s="9" t="s">
        <v>5</v>
      </c>
      <c r="G55" s="9" t="s">
        <v>5</v>
      </c>
      <c r="H55" s="9" t="s">
        <v>5</v>
      </c>
      <c r="I55" s="27" t="s">
        <v>5</v>
      </c>
    </row>
    <row r="56" spans="1:9" ht="14.1" customHeight="1" x14ac:dyDescent="0.2">
      <c r="A56" s="23" t="s">
        <v>51</v>
      </c>
      <c r="B56" s="8">
        <f t="shared" ref="B56:I56" si="22">SUM(B60,B63,B66,B69)</f>
        <v>12308.589009880001</v>
      </c>
      <c r="C56" s="8">
        <f t="shared" si="22"/>
        <v>-55.068675140000096</v>
      </c>
      <c r="D56" s="8">
        <f t="shared" si="22"/>
        <v>-53.034737380000273</v>
      </c>
      <c r="E56" s="8">
        <f t="shared" si="22"/>
        <v>12200.485597359999</v>
      </c>
      <c r="F56" s="8">
        <f t="shared" si="22"/>
        <v>13105.389299089999</v>
      </c>
      <c r="G56" s="8">
        <f t="shared" si="22"/>
        <v>1101.3427867200003</v>
      </c>
      <c r="H56" s="8">
        <f t="shared" si="22"/>
        <v>-18.331502790000769</v>
      </c>
      <c r="I56" s="25">
        <f t="shared" si="22"/>
        <v>14188.400583019999</v>
      </c>
    </row>
    <row r="57" spans="1:9" ht="14.1" customHeight="1" x14ac:dyDescent="0.2">
      <c r="A57" s="30" t="s">
        <v>52</v>
      </c>
      <c r="B57" s="73">
        <f t="shared" ref="B57:I57" si="23">SUM(B58,B59)</f>
        <v>0</v>
      </c>
      <c r="C57" s="73">
        <f t="shared" si="23"/>
        <v>0</v>
      </c>
      <c r="D57" s="73">
        <f t="shared" si="23"/>
        <v>0</v>
      </c>
      <c r="E57" s="73">
        <f t="shared" si="23"/>
        <v>0</v>
      </c>
      <c r="F57" s="73">
        <f t="shared" si="23"/>
        <v>0</v>
      </c>
      <c r="G57" s="73">
        <f t="shared" si="23"/>
        <v>0</v>
      </c>
      <c r="H57" s="73">
        <f t="shared" si="23"/>
        <v>0</v>
      </c>
      <c r="I57" s="75">
        <f t="shared" si="23"/>
        <v>0</v>
      </c>
    </row>
    <row r="58" spans="1:9" ht="12.95" customHeight="1" x14ac:dyDescent="0.2">
      <c r="A58" s="31" t="s">
        <v>53</v>
      </c>
      <c r="B58" s="9" t="s">
        <v>5</v>
      </c>
      <c r="C58" s="9" t="s">
        <v>5</v>
      </c>
      <c r="D58" s="9" t="s">
        <v>5</v>
      </c>
      <c r="E58" s="9" t="s">
        <v>5</v>
      </c>
      <c r="F58" s="9" t="s">
        <v>5</v>
      </c>
      <c r="G58" s="9" t="s">
        <v>5</v>
      </c>
      <c r="H58" s="9" t="s">
        <v>5</v>
      </c>
      <c r="I58" s="27" t="s">
        <v>5</v>
      </c>
    </row>
    <row r="59" spans="1:9" ht="12.95" customHeight="1" x14ac:dyDescent="0.2">
      <c r="A59" s="31" t="s">
        <v>54</v>
      </c>
      <c r="B59" s="9" t="s">
        <v>5</v>
      </c>
      <c r="C59" s="9" t="s">
        <v>5</v>
      </c>
      <c r="D59" s="9" t="s">
        <v>5</v>
      </c>
      <c r="E59" s="9" t="s">
        <v>5</v>
      </c>
      <c r="F59" s="9" t="s">
        <v>5</v>
      </c>
      <c r="G59" s="9" t="s">
        <v>5</v>
      </c>
      <c r="H59" s="9" t="s">
        <v>5</v>
      </c>
      <c r="I59" s="27" t="s">
        <v>5</v>
      </c>
    </row>
    <row r="60" spans="1:9" ht="14.1" customHeight="1" x14ac:dyDescent="0.2">
      <c r="A60" s="30" t="s">
        <v>55</v>
      </c>
      <c r="B60" s="73">
        <f t="shared" ref="B60:I60" si="24">SUM(B61,B62)</f>
        <v>0</v>
      </c>
      <c r="C60" s="73">
        <f t="shared" si="24"/>
        <v>0</v>
      </c>
      <c r="D60" s="73">
        <f t="shared" si="24"/>
        <v>0</v>
      </c>
      <c r="E60" s="73">
        <f t="shared" si="24"/>
        <v>0</v>
      </c>
      <c r="F60" s="73">
        <f t="shared" si="24"/>
        <v>0</v>
      </c>
      <c r="G60" s="73">
        <f t="shared" si="24"/>
        <v>0</v>
      </c>
      <c r="H60" s="73">
        <f t="shared" si="24"/>
        <v>0</v>
      </c>
      <c r="I60" s="75">
        <f t="shared" si="24"/>
        <v>0</v>
      </c>
    </row>
    <row r="61" spans="1:9" ht="12.95" customHeight="1" x14ac:dyDescent="0.2">
      <c r="A61" s="31" t="s">
        <v>56</v>
      </c>
      <c r="B61" s="8">
        <v>0</v>
      </c>
      <c r="C61" s="8">
        <v>0</v>
      </c>
      <c r="D61" s="73">
        <f t="shared" ref="D61:D62" si="25">SUM(E61)-SUM(B61)-SUM(C61)</f>
        <v>0</v>
      </c>
      <c r="E61" s="8">
        <v>0</v>
      </c>
      <c r="F61" s="8">
        <v>0</v>
      </c>
      <c r="G61" s="8">
        <v>0</v>
      </c>
      <c r="H61" s="73">
        <f t="shared" ref="H61:H62" si="26">SUM(I61)-SUM(F61)-SUM(G61)</f>
        <v>0</v>
      </c>
      <c r="I61" s="25">
        <v>0</v>
      </c>
    </row>
    <row r="62" spans="1:9" ht="12.95" customHeight="1" x14ac:dyDescent="0.2">
      <c r="A62" s="31" t="s">
        <v>57</v>
      </c>
      <c r="B62" s="8">
        <v>0</v>
      </c>
      <c r="C62" s="8">
        <v>0</v>
      </c>
      <c r="D62" s="73">
        <f t="shared" si="25"/>
        <v>0</v>
      </c>
      <c r="E62" s="8">
        <v>0</v>
      </c>
      <c r="F62" s="8">
        <v>0</v>
      </c>
      <c r="G62" s="8">
        <v>0</v>
      </c>
      <c r="H62" s="73">
        <f t="shared" si="26"/>
        <v>0</v>
      </c>
      <c r="I62" s="25">
        <v>0</v>
      </c>
    </row>
    <row r="63" spans="1:9" ht="14.1" customHeight="1" x14ac:dyDescent="0.2">
      <c r="A63" s="30" t="s">
        <v>58</v>
      </c>
      <c r="B63" s="73">
        <f t="shared" ref="B63:I63" si="27">SUM(B64,B65)</f>
        <v>7861.4764117199993</v>
      </c>
      <c r="C63" s="73">
        <f t="shared" si="27"/>
        <v>-431.64512195000009</v>
      </c>
      <c r="D63" s="73">
        <f t="shared" si="27"/>
        <v>-1.4308000038454338E-4</v>
      </c>
      <c r="E63" s="73">
        <f t="shared" si="27"/>
        <v>7429.8311466899995</v>
      </c>
      <c r="F63" s="73">
        <f t="shared" si="27"/>
        <v>9324.7758088499977</v>
      </c>
      <c r="G63" s="73">
        <f t="shared" si="27"/>
        <v>144.33511783</v>
      </c>
      <c r="H63" s="73">
        <f t="shared" si="27"/>
        <v>-1.1368683772161603E-12</v>
      </c>
      <c r="I63" s="75">
        <f t="shared" si="27"/>
        <v>9469.1109266799976</v>
      </c>
    </row>
    <row r="64" spans="1:9" ht="12.95" customHeight="1" x14ac:dyDescent="0.2">
      <c r="A64" s="31" t="s">
        <v>59</v>
      </c>
      <c r="B64" s="8">
        <v>405.84450323999988</v>
      </c>
      <c r="C64" s="8">
        <v>217.89825701999996</v>
      </c>
      <c r="D64" s="73">
        <f t="shared" ref="D64:D65" si="28">SUM(E64)-SUM(B64)-SUM(C64)</f>
        <v>-1.0751000002073852E-4</v>
      </c>
      <c r="E64" s="8">
        <v>623.74265274999982</v>
      </c>
      <c r="F64" s="8">
        <v>842.20665457999974</v>
      </c>
      <c r="G64" s="8">
        <v>-65.084336780000001</v>
      </c>
      <c r="H64" s="73">
        <f t="shared" ref="H64:H65" si="29">SUM(I64)-SUM(F64)-SUM(G64)</f>
        <v>0</v>
      </c>
      <c r="I64" s="25">
        <v>777.12231779999979</v>
      </c>
    </row>
    <row r="65" spans="1:9" ht="12.95" customHeight="1" x14ac:dyDescent="0.2">
      <c r="A65" s="31" t="s">
        <v>60</v>
      </c>
      <c r="B65" s="8">
        <v>7455.6319084799998</v>
      </c>
      <c r="C65" s="8">
        <v>-649.54337897000005</v>
      </c>
      <c r="D65" s="73">
        <f t="shared" si="28"/>
        <v>-3.5570000363804866E-5</v>
      </c>
      <c r="E65" s="8">
        <v>6806.0884939399994</v>
      </c>
      <c r="F65" s="8">
        <v>8482.5691542699988</v>
      </c>
      <c r="G65" s="8">
        <v>209.41945461</v>
      </c>
      <c r="H65" s="73">
        <f t="shared" si="29"/>
        <v>-1.1368683772161603E-12</v>
      </c>
      <c r="I65" s="25">
        <v>8691.9886088799976</v>
      </c>
    </row>
    <row r="66" spans="1:9" ht="14.1" customHeight="1" x14ac:dyDescent="0.2">
      <c r="A66" s="30" t="s">
        <v>61</v>
      </c>
      <c r="B66" s="73">
        <f t="shared" ref="B66:I66" si="30">SUM(B67,B68)</f>
        <v>1126.33649216</v>
      </c>
      <c r="C66" s="73">
        <f t="shared" si="30"/>
        <v>60.466083930000003</v>
      </c>
      <c r="D66" s="73">
        <f t="shared" si="30"/>
        <v>-53.034594000000006</v>
      </c>
      <c r="E66" s="73">
        <f t="shared" si="30"/>
        <v>1133.76798209</v>
      </c>
      <c r="F66" s="73">
        <f t="shared" si="30"/>
        <v>1122.0072784799997</v>
      </c>
      <c r="G66" s="73">
        <f t="shared" si="30"/>
        <v>25.609746139999999</v>
      </c>
      <c r="H66" s="73">
        <f t="shared" si="30"/>
        <v>-18.33150931000003</v>
      </c>
      <c r="I66" s="75">
        <f t="shared" si="30"/>
        <v>1129.2855153099997</v>
      </c>
    </row>
    <row r="67" spans="1:9" ht="12.95" customHeight="1" x14ac:dyDescent="0.2">
      <c r="A67" s="31" t="s">
        <v>62</v>
      </c>
      <c r="B67" s="8">
        <v>0</v>
      </c>
      <c r="C67" s="8">
        <v>0</v>
      </c>
      <c r="D67" s="73">
        <f t="shared" ref="D67:D68" si="31">SUM(E67)-SUM(B67)-SUM(C67)</f>
        <v>0</v>
      </c>
      <c r="E67" s="8">
        <v>0</v>
      </c>
      <c r="F67" s="8">
        <v>0</v>
      </c>
      <c r="G67" s="8">
        <v>0</v>
      </c>
      <c r="H67" s="73">
        <f t="shared" ref="H67:H68" si="32">SUM(I67)-SUM(F67)-SUM(G67)</f>
        <v>0</v>
      </c>
      <c r="I67" s="25">
        <v>0</v>
      </c>
    </row>
    <row r="68" spans="1:9" ht="12.95" customHeight="1" x14ac:dyDescent="0.2">
      <c r="A68" s="31" t="s">
        <v>63</v>
      </c>
      <c r="B68" s="8">
        <v>1126.33649216</v>
      </c>
      <c r="C68" s="8">
        <v>60.466083930000003</v>
      </c>
      <c r="D68" s="73">
        <f t="shared" si="31"/>
        <v>-53.034594000000006</v>
      </c>
      <c r="E68" s="8">
        <v>1133.76798209</v>
      </c>
      <c r="F68" s="8">
        <v>1122.0072784799997</v>
      </c>
      <c r="G68" s="8">
        <v>25.609746139999999</v>
      </c>
      <c r="H68" s="73">
        <f t="shared" si="32"/>
        <v>-18.33150931000003</v>
      </c>
      <c r="I68" s="25">
        <v>1129.2855153099997</v>
      </c>
    </row>
    <row r="69" spans="1:9" ht="14.1" customHeight="1" x14ac:dyDescent="0.2">
      <c r="A69" s="30" t="s">
        <v>64</v>
      </c>
      <c r="B69" s="73">
        <f t="shared" ref="B69:I69" si="33">SUM(B70,B71)</f>
        <v>3320.7761060000003</v>
      </c>
      <c r="C69" s="73">
        <f t="shared" si="33"/>
        <v>316.11036287999997</v>
      </c>
      <c r="D69" s="73">
        <f t="shared" si="33"/>
        <v>-2.9999988271356415E-7</v>
      </c>
      <c r="E69" s="73">
        <f t="shared" si="33"/>
        <v>3636.8864685799999</v>
      </c>
      <c r="F69" s="73">
        <f t="shared" si="33"/>
        <v>2658.6062117600009</v>
      </c>
      <c r="G69" s="73">
        <f t="shared" si="33"/>
        <v>931.39792275000025</v>
      </c>
      <c r="H69" s="73">
        <f t="shared" si="33"/>
        <v>6.5200003973586718E-6</v>
      </c>
      <c r="I69" s="75">
        <f t="shared" si="33"/>
        <v>3590.0041410300014</v>
      </c>
    </row>
    <row r="70" spans="1:9" ht="12.95" customHeight="1" x14ac:dyDescent="0.2">
      <c r="A70" s="34" t="s">
        <v>65</v>
      </c>
      <c r="B70" s="73">
        <f t="shared" ref="B70:I71" si="34">SUM(B73,B76)</f>
        <v>175.43499999999989</v>
      </c>
      <c r="C70" s="73">
        <f t="shared" si="34"/>
        <v>12.702666600000001</v>
      </c>
      <c r="D70" s="73">
        <f t="shared" si="34"/>
        <v>-1.4210854715202004E-14</v>
      </c>
      <c r="E70" s="73">
        <f t="shared" si="34"/>
        <v>188.13766659999987</v>
      </c>
      <c r="F70" s="73">
        <f t="shared" si="34"/>
        <v>161.32426101999988</v>
      </c>
      <c r="G70" s="73">
        <f t="shared" si="34"/>
        <v>-16.8837972</v>
      </c>
      <c r="H70" s="73">
        <f t="shared" si="34"/>
        <v>0</v>
      </c>
      <c r="I70" s="75">
        <f t="shared" si="34"/>
        <v>144.44046381999988</v>
      </c>
    </row>
    <row r="71" spans="1:9" ht="12.95" customHeight="1" x14ac:dyDescent="0.2">
      <c r="A71" s="34" t="s">
        <v>66</v>
      </c>
      <c r="B71" s="73">
        <f t="shared" si="34"/>
        <v>3145.3411060000003</v>
      </c>
      <c r="C71" s="73">
        <f t="shared" si="34"/>
        <v>303.40769627999998</v>
      </c>
      <c r="D71" s="73">
        <f t="shared" si="34"/>
        <v>-2.9999986850270943E-7</v>
      </c>
      <c r="E71" s="73">
        <f t="shared" si="34"/>
        <v>3448.7488019800003</v>
      </c>
      <c r="F71" s="73">
        <f t="shared" si="34"/>
        <v>2497.2819507400009</v>
      </c>
      <c r="G71" s="73">
        <f t="shared" si="34"/>
        <v>948.28171995000025</v>
      </c>
      <c r="H71" s="73">
        <f t="shared" si="34"/>
        <v>6.5200003973586718E-6</v>
      </c>
      <c r="I71" s="75">
        <f t="shared" si="34"/>
        <v>3445.5636772100015</v>
      </c>
    </row>
    <row r="72" spans="1:9" ht="14.1" customHeight="1" x14ac:dyDescent="0.2">
      <c r="A72" s="26" t="s">
        <v>67</v>
      </c>
      <c r="B72" s="73">
        <f t="shared" ref="B72:I72" si="35">SUM(B73,B74)</f>
        <v>1077.4892800000002</v>
      </c>
      <c r="C72" s="73">
        <f t="shared" si="35"/>
        <v>65.668452720000005</v>
      </c>
      <c r="D72" s="73">
        <f t="shared" si="35"/>
        <v>-1.4210854715202004E-14</v>
      </c>
      <c r="E72" s="73">
        <f t="shared" si="35"/>
        <v>1143.1577327200002</v>
      </c>
      <c r="F72" s="73">
        <f t="shared" si="35"/>
        <v>1119.0722452100003</v>
      </c>
      <c r="G72" s="73">
        <f t="shared" si="35"/>
        <v>-45.083317749999999</v>
      </c>
      <c r="H72" s="73">
        <f t="shared" si="35"/>
        <v>0</v>
      </c>
      <c r="I72" s="75">
        <f t="shared" si="35"/>
        <v>1073.9889274600002</v>
      </c>
    </row>
    <row r="73" spans="1:9" ht="12.95" customHeight="1" x14ac:dyDescent="0.2">
      <c r="A73" s="35" t="s">
        <v>68</v>
      </c>
      <c r="B73" s="8">
        <v>175.43499999999989</v>
      </c>
      <c r="C73" s="8">
        <v>12.702666600000001</v>
      </c>
      <c r="D73" s="73">
        <f t="shared" ref="D73:D74" si="36">SUM(E73)-SUM(B73)-SUM(C73)</f>
        <v>-1.4210854715202004E-14</v>
      </c>
      <c r="E73" s="8">
        <v>188.13766659999987</v>
      </c>
      <c r="F73" s="8">
        <v>161.32426101999988</v>
      </c>
      <c r="G73" s="8">
        <v>-16.8837972</v>
      </c>
      <c r="H73" s="73">
        <f t="shared" ref="H73:H74" si="37">SUM(I73)-SUM(F73)-SUM(G73)</f>
        <v>0</v>
      </c>
      <c r="I73" s="25">
        <v>144.44046381999988</v>
      </c>
    </row>
    <row r="74" spans="1:9" ht="12.95" customHeight="1" x14ac:dyDescent="0.2">
      <c r="A74" s="35" t="s">
        <v>69</v>
      </c>
      <c r="B74" s="8">
        <v>902.0542800000004</v>
      </c>
      <c r="C74" s="8">
        <v>52.965786119999997</v>
      </c>
      <c r="D74" s="73">
        <f t="shared" si="36"/>
        <v>0</v>
      </c>
      <c r="E74" s="8">
        <v>955.02006612000037</v>
      </c>
      <c r="F74" s="8">
        <v>957.74798419000035</v>
      </c>
      <c r="G74" s="8">
        <v>-28.199520549999999</v>
      </c>
      <c r="H74" s="73">
        <f t="shared" si="37"/>
        <v>0</v>
      </c>
      <c r="I74" s="25">
        <v>929.54846364000036</v>
      </c>
    </row>
    <row r="75" spans="1:9" ht="14.1" customHeight="1" x14ac:dyDescent="0.2">
      <c r="A75" s="26" t="s">
        <v>70</v>
      </c>
      <c r="B75" s="73">
        <f t="shared" ref="B75:I75" si="38">SUM(B76,B77)</f>
        <v>2243.286826</v>
      </c>
      <c r="C75" s="73">
        <f t="shared" si="38"/>
        <v>250.44191015999999</v>
      </c>
      <c r="D75" s="73">
        <f t="shared" si="38"/>
        <v>-2.9999986850270943E-7</v>
      </c>
      <c r="E75" s="73">
        <f t="shared" si="38"/>
        <v>2493.7287358600001</v>
      </c>
      <c r="F75" s="73">
        <f t="shared" si="38"/>
        <v>1539.5339665500003</v>
      </c>
      <c r="G75" s="73">
        <f t="shared" si="38"/>
        <v>976.48124050000024</v>
      </c>
      <c r="H75" s="73">
        <f t="shared" si="38"/>
        <v>6.5200003973586718E-6</v>
      </c>
      <c r="I75" s="75">
        <f t="shared" si="38"/>
        <v>2516.0152135700009</v>
      </c>
    </row>
    <row r="76" spans="1:9" ht="12.95" customHeight="1" x14ac:dyDescent="0.2">
      <c r="A76" s="35" t="s">
        <v>71</v>
      </c>
      <c r="B76" s="9" t="s">
        <v>5</v>
      </c>
      <c r="C76" s="9" t="s">
        <v>5</v>
      </c>
      <c r="D76" s="9" t="s">
        <v>5</v>
      </c>
      <c r="E76" s="9" t="s">
        <v>5</v>
      </c>
      <c r="F76" s="9" t="s">
        <v>5</v>
      </c>
      <c r="G76" s="9" t="s">
        <v>5</v>
      </c>
      <c r="H76" s="9" t="s">
        <v>5</v>
      </c>
      <c r="I76" s="27" t="s">
        <v>5</v>
      </c>
    </row>
    <row r="77" spans="1:9" ht="12.95" customHeight="1" x14ac:dyDescent="0.2">
      <c r="A77" s="35" t="s">
        <v>72</v>
      </c>
      <c r="B77" s="8">
        <v>2243.286826</v>
      </c>
      <c r="C77" s="8">
        <v>250.44191015999999</v>
      </c>
      <c r="D77" s="73">
        <f t="shared" ref="D77" si="39">SUM(E77)-SUM(B77)-SUM(C77)</f>
        <v>-2.9999986850270943E-7</v>
      </c>
      <c r="E77" s="8">
        <v>2493.7287358600001</v>
      </c>
      <c r="F77" s="8">
        <v>1539.5339665500003</v>
      </c>
      <c r="G77" s="8">
        <v>976.48124050000024</v>
      </c>
      <c r="H77" s="73">
        <f t="shared" ref="H77" si="40">SUM(I77)-SUM(F77)-SUM(G77)</f>
        <v>6.5200003973586718E-6</v>
      </c>
      <c r="I77" s="25">
        <v>2516.0152135700009</v>
      </c>
    </row>
    <row r="78" spans="1:9" ht="30" customHeight="1" x14ac:dyDescent="0.2">
      <c r="A78" s="46" t="s">
        <v>73</v>
      </c>
      <c r="B78" s="71">
        <f t="shared" ref="B78:I78" si="41">SUM(B80,B81,B82,B83)</f>
        <v>29.340233009999999</v>
      </c>
      <c r="C78" s="71">
        <f t="shared" si="41"/>
        <v>70.694091319999998</v>
      </c>
      <c r="D78" s="71">
        <f t="shared" si="41"/>
        <v>-3.0990000006170249E-5</v>
      </c>
      <c r="E78" s="71">
        <f t="shared" si="41"/>
        <v>100.03429333999998</v>
      </c>
      <c r="F78" s="71">
        <f t="shared" si="41"/>
        <v>86.754825489999988</v>
      </c>
      <c r="G78" s="71">
        <f t="shared" si="41"/>
        <v>19.958166319999997</v>
      </c>
      <c r="H78" s="71">
        <f t="shared" si="41"/>
        <v>2.999830000002035E-3</v>
      </c>
      <c r="I78" s="72">
        <f t="shared" si="41"/>
        <v>106.71599163999998</v>
      </c>
    </row>
    <row r="79" spans="1:9" ht="14.1" customHeight="1" x14ac:dyDescent="0.2">
      <c r="A79" s="23" t="s">
        <v>74</v>
      </c>
      <c r="B79" s="9" t="s">
        <v>5</v>
      </c>
      <c r="C79" s="9" t="s">
        <v>5</v>
      </c>
      <c r="D79" s="9" t="s">
        <v>5</v>
      </c>
      <c r="E79" s="9" t="s">
        <v>5</v>
      </c>
      <c r="F79" s="9" t="s">
        <v>5</v>
      </c>
      <c r="G79" s="9" t="s">
        <v>5</v>
      </c>
      <c r="H79" s="9" t="s">
        <v>5</v>
      </c>
      <c r="I79" s="27" t="s">
        <v>5</v>
      </c>
    </row>
    <row r="80" spans="1:9" ht="14.1" customHeight="1" x14ac:dyDescent="0.2">
      <c r="A80" s="23" t="s">
        <v>75</v>
      </c>
      <c r="B80" s="8">
        <v>0</v>
      </c>
      <c r="C80" s="18">
        <v>0</v>
      </c>
      <c r="D80" s="73">
        <f t="shared" ref="D80:D82" si="42">SUM(E80)-SUM(B80)-SUM(C80)</f>
        <v>0</v>
      </c>
      <c r="E80" s="8">
        <v>0</v>
      </c>
      <c r="F80" s="8">
        <v>0</v>
      </c>
      <c r="G80" s="18">
        <v>0</v>
      </c>
      <c r="H80" s="73">
        <f t="shared" ref="H80:H82" si="43">SUM(I80)-SUM(F80)-SUM(G80)</f>
        <v>0</v>
      </c>
      <c r="I80" s="25">
        <v>0</v>
      </c>
    </row>
    <row r="81" spans="1:9" ht="14.1" customHeight="1" x14ac:dyDescent="0.2">
      <c r="A81" s="23" t="s">
        <v>76</v>
      </c>
      <c r="B81" s="8">
        <v>28.712872009999998</v>
      </c>
      <c r="C81" s="18">
        <v>58.837017319999994</v>
      </c>
      <c r="D81" s="73">
        <f t="shared" si="42"/>
        <v>-3.0990000006170249E-5</v>
      </c>
      <c r="E81" s="8">
        <v>87.549858339999986</v>
      </c>
      <c r="F81" s="8">
        <v>86.530614319999984</v>
      </c>
      <c r="G81" s="18">
        <v>8.2502843599999984</v>
      </c>
      <c r="H81" s="73">
        <f t="shared" si="43"/>
        <v>0</v>
      </c>
      <c r="I81" s="25">
        <v>94.780898679999979</v>
      </c>
    </row>
    <row r="82" spans="1:9" ht="14.1" customHeight="1" x14ac:dyDescent="0.2">
      <c r="A82" s="23" t="s">
        <v>77</v>
      </c>
      <c r="B82" s="8">
        <v>0.62736099999999784</v>
      </c>
      <c r="C82" s="18">
        <v>11.857074000000001</v>
      </c>
      <c r="D82" s="73">
        <f t="shared" si="42"/>
        <v>0</v>
      </c>
      <c r="E82" s="8">
        <v>12.484434999999998</v>
      </c>
      <c r="F82" s="8">
        <v>0.22421116999999757</v>
      </c>
      <c r="G82" s="18">
        <v>11.70788196</v>
      </c>
      <c r="H82" s="73">
        <f t="shared" si="43"/>
        <v>2.999830000002035E-3</v>
      </c>
      <c r="I82" s="25">
        <v>11.93509296</v>
      </c>
    </row>
    <row r="83" spans="1:9" ht="14.1" customHeight="1" x14ac:dyDescent="0.2">
      <c r="A83" s="23" t="s">
        <v>78</v>
      </c>
      <c r="B83" s="73">
        <f t="shared" ref="B83:I83" si="44">SUM(B84,B85)</f>
        <v>4.4408920985006262E-15</v>
      </c>
      <c r="C83" s="73">
        <f t="shared" si="44"/>
        <v>0</v>
      </c>
      <c r="D83" s="73">
        <f t="shared" si="44"/>
        <v>0</v>
      </c>
      <c r="E83" s="73">
        <f t="shared" si="44"/>
        <v>4.4408920985006262E-15</v>
      </c>
      <c r="F83" s="73">
        <f t="shared" si="44"/>
        <v>4.4408920985006262E-15</v>
      </c>
      <c r="G83" s="73">
        <f t="shared" si="44"/>
        <v>0</v>
      </c>
      <c r="H83" s="73">
        <f t="shared" si="44"/>
        <v>0</v>
      </c>
      <c r="I83" s="75">
        <f t="shared" si="44"/>
        <v>4.4408920985006262E-15</v>
      </c>
    </row>
    <row r="84" spans="1:9" ht="14.1" customHeight="1" x14ac:dyDescent="0.2">
      <c r="A84" s="36" t="s">
        <v>79</v>
      </c>
      <c r="B84" s="9" t="s">
        <v>5</v>
      </c>
      <c r="C84" s="9" t="s">
        <v>5</v>
      </c>
      <c r="D84" s="9" t="s">
        <v>5</v>
      </c>
      <c r="E84" s="9" t="s">
        <v>5</v>
      </c>
      <c r="F84" s="9" t="s">
        <v>5</v>
      </c>
      <c r="G84" s="9" t="s">
        <v>5</v>
      </c>
      <c r="H84" s="9" t="s">
        <v>5</v>
      </c>
      <c r="I84" s="27" t="s">
        <v>5</v>
      </c>
    </row>
    <row r="85" spans="1:9" ht="14.1" customHeight="1" x14ac:dyDescent="0.2">
      <c r="A85" s="36" t="s">
        <v>80</v>
      </c>
      <c r="B85" s="8">
        <v>4.4408920985006262E-15</v>
      </c>
      <c r="C85" s="18">
        <v>0</v>
      </c>
      <c r="D85" s="73">
        <f t="shared" ref="D85" si="45">SUM(E85)-SUM(B85)-SUM(C85)</f>
        <v>0</v>
      </c>
      <c r="E85" s="8">
        <v>4.4408920985006262E-15</v>
      </c>
      <c r="F85" s="8">
        <v>4.4408920985006262E-15</v>
      </c>
      <c r="G85" s="18">
        <v>0</v>
      </c>
      <c r="H85" s="73">
        <f t="shared" ref="H85" si="46">SUM(I85)-SUM(F85)-SUM(G85)</f>
        <v>0</v>
      </c>
      <c r="I85" s="25">
        <v>4.4408920985006262E-15</v>
      </c>
    </row>
    <row r="86" spans="1:9" ht="14.1" customHeight="1" x14ac:dyDescent="0.2">
      <c r="A86" s="23" t="s">
        <v>81</v>
      </c>
      <c r="B86" s="73">
        <f t="shared" ref="B86:I86" si="47">SUM(B87,B88)</f>
        <v>0</v>
      </c>
      <c r="C86" s="73">
        <f t="shared" si="47"/>
        <v>0</v>
      </c>
      <c r="D86" s="73">
        <f t="shared" si="47"/>
        <v>0</v>
      </c>
      <c r="E86" s="73">
        <f t="shared" si="47"/>
        <v>0</v>
      </c>
      <c r="F86" s="73">
        <f t="shared" si="47"/>
        <v>0</v>
      </c>
      <c r="G86" s="73">
        <f t="shared" si="47"/>
        <v>0</v>
      </c>
      <c r="H86" s="73">
        <f t="shared" si="47"/>
        <v>0</v>
      </c>
      <c r="I86" s="75">
        <f t="shared" si="47"/>
        <v>0</v>
      </c>
    </row>
    <row r="87" spans="1:9" ht="14.1" customHeight="1" x14ac:dyDescent="0.2">
      <c r="A87" s="36" t="s">
        <v>82</v>
      </c>
      <c r="B87" s="9" t="s">
        <v>5</v>
      </c>
      <c r="C87" s="9" t="s">
        <v>5</v>
      </c>
      <c r="D87" s="9" t="s">
        <v>5</v>
      </c>
      <c r="E87" s="9" t="s">
        <v>5</v>
      </c>
      <c r="F87" s="9" t="s">
        <v>5</v>
      </c>
      <c r="G87" s="9" t="s">
        <v>5</v>
      </c>
      <c r="H87" s="9" t="s">
        <v>5</v>
      </c>
      <c r="I87" s="27" t="s">
        <v>5</v>
      </c>
    </row>
    <row r="88" spans="1:9" ht="14.1" customHeight="1" x14ac:dyDescent="0.2">
      <c r="A88" s="36" t="s">
        <v>83</v>
      </c>
      <c r="B88" s="9" t="s">
        <v>5</v>
      </c>
      <c r="C88" s="9" t="s">
        <v>5</v>
      </c>
      <c r="D88" s="9" t="s">
        <v>5</v>
      </c>
      <c r="E88" s="9" t="s">
        <v>5</v>
      </c>
      <c r="F88" s="9" t="s">
        <v>5</v>
      </c>
      <c r="G88" s="9" t="s">
        <v>5</v>
      </c>
      <c r="H88" s="9" t="s">
        <v>5</v>
      </c>
      <c r="I88" s="27" t="s">
        <v>5</v>
      </c>
    </row>
    <row r="89" spans="1:9" ht="14.1" customHeight="1" x14ac:dyDescent="0.2">
      <c r="A89" s="23" t="s">
        <v>84</v>
      </c>
      <c r="B89" s="9" t="s">
        <v>5</v>
      </c>
      <c r="C89" s="9" t="s">
        <v>5</v>
      </c>
      <c r="D89" s="9" t="s">
        <v>5</v>
      </c>
      <c r="E89" s="9" t="s">
        <v>5</v>
      </c>
      <c r="F89" s="9" t="s">
        <v>5</v>
      </c>
      <c r="G89" s="9" t="s">
        <v>5</v>
      </c>
      <c r="H89" s="9" t="s">
        <v>5</v>
      </c>
      <c r="I89" s="27" t="s">
        <v>5</v>
      </c>
    </row>
    <row r="90" spans="1:9" ht="12.75" customHeight="1" x14ac:dyDescent="0.2">
      <c r="A90" s="21" t="s">
        <v>238</v>
      </c>
      <c r="B90" s="9"/>
      <c r="C90" s="9"/>
      <c r="D90" s="9"/>
      <c r="E90" s="9"/>
      <c r="F90" s="9"/>
      <c r="G90" s="9"/>
      <c r="H90" s="9"/>
      <c r="I90" s="27"/>
    </row>
    <row r="91" spans="1:9" ht="15" customHeight="1" x14ac:dyDescent="0.2">
      <c r="A91" s="22" t="s">
        <v>85</v>
      </c>
      <c r="B91" s="71">
        <f t="shared" ref="B91:I91" si="48">SUM(B92,B93,B116,B141,B155,B178)</f>
        <v>48644.371230620018</v>
      </c>
      <c r="C91" s="71">
        <f t="shared" si="48"/>
        <v>823.0616742800014</v>
      </c>
      <c r="D91" s="71">
        <f t="shared" si="48"/>
        <v>-5.5400005609662628E-6</v>
      </c>
      <c r="E91" s="71">
        <f t="shared" si="48"/>
        <v>49467.432899360021</v>
      </c>
      <c r="F91" s="71">
        <f t="shared" si="48"/>
        <v>47241.625120450015</v>
      </c>
      <c r="G91" s="71">
        <f t="shared" si="48"/>
        <v>-446.32415338999994</v>
      </c>
      <c r="H91" s="71">
        <f t="shared" si="48"/>
        <v>-4.3890003390778531E-5</v>
      </c>
      <c r="I91" s="72">
        <f t="shared" si="48"/>
        <v>46795.300923170013</v>
      </c>
    </row>
    <row r="92" spans="1:9" ht="14.1" customHeight="1" x14ac:dyDescent="0.2">
      <c r="A92" s="23" t="s">
        <v>86</v>
      </c>
      <c r="B92" s="9" t="s">
        <v>5</v>
      </c>
      <c r="C92" s="9" t="s">
        <v>5</v>
      </c>
      <c r="D92" s="9" t="s">
        <v>5</v>
      </c>
      <c r="E92" s="9" t="s">
        <v>5</v>
      </c>
      <c r="F92" s="9" t="s">
        <v>5</v>
      </c>
      <c r="G92" s="9" t="s">
        <v>5</v>
      </c>
      <c r="H92" s="9" t="s">
        <v>5</v>
      </c>
      <c r="I92" s="27" t="s">
        <v>5</v>
      </c>
    </row>
    <row r="93" spans="1:9" ht="14.1" customHeight="1" x14ac:dyDescent="0.2">
      <c r="A93" s="23" t="s">
        <v>87</v>
      </c>
      <c r="B93" s="8">
        <f t="shared" ref="B93:I93" si="49">SUM(B97,B100,B104,B107)</f>
        <v>16093.36682268</v>
      </c>
      <c r="C93" s="8">
        <f t="shared" si="49"/>
        <v>1430.2971252600014</v>
      </c>
      <c r="D93" s="8">
        <f t="shared" si="49"/>
        <v>5.1870000828291296E-5</v>
      </c>
      <c r="E93" s="8">
        <f t="shared" si="49"/>
        <v>17523.663999810004</v>
      </c>
      <c r="F93" s="8">
        <f t="shared" si="49"/>
        <v>17196.513627690001</v>
      </c>
      <c r="G93" s="8">
        <f t="shared" si="49"/>
        <v>-175.05383937000002</v>
      </c>
      <c r="H93" s="8">
        <f t="shared" si="49"/>
        <v>-4.389000099180862E-5</v>
      </c>
      <c r="I93" s="25">
        <f t="shared" si="49"/>
        <v>17021.459744430002</v>
      </c>
    </row>
    <row r="94" spans="1:9" ht="12.95" customHeight="1" x14ac:dyDescent="0.2">
      <c r="A94" s="30" t="s">
        <v>88</v>
      </c>
      <c r="B94" s="73">
        <f t="shared" ref="B94:I94" si="50">SUM(B95,B96)</f>
        <v>0</v>
      </c>
      <c r="C94" s="73">
        <f t="shared" si="50"/>
        <v>0</v>
      </c>
      <c r="D94" s="73">
        <f t="shared" si="50"/>
        <v>0</v>
      </c>
      <c r="E94" s="73">
        <f t="shared" si="50"/>
        <v>0</v>
      </c>
      <c r="F94" s="73">
        <f t="shared" si="50"/>
        <v>0</v>
      </c>
      <c r="G94" s="73">
        <f t="shared" si="50"/>
        <v>0</v>
      </c>
      <c r="H94" s="73">
        <f t="shared" si="50"/>
        <v>0</v>
      </c>
      <c r="I94" s="75">
        <f t="shared" si="50"/>
        <v>0</v>
      </c>
    </row>
    <row r="95" spans="1:9" ht="12.95" customHeight="1" x14ac:dyDescent="0.2">
      <c r="A95" s="34" t="s">
        <v>89</v>
      </c>
      <c r="B95" s="9" t="s">
        <v>5</v>
      </c>
      <c r="C95" s="9" t="s">
        <v>5</v>
      </c>
      <c r="D95" s="9" t="s">
        <v>5</v>
      </c>
      <c r="E95" s="9" t="s">
        <v>5</v>
      </c>
      <c r="F95" s="9" t="s">
        <v>5</v>
      </c>
      <c r="G95" s="9" t="s">
        <v>5</v>
      </c>
      <c r="H95" s="9" t="s">
        <v>5</v>
      </c>
      <c r="I95" s="27" t="s">
        <v>5</v>
      </c>
    </row>
    <row r="96" spans="1:9" ht="12.95" customHeight="1" x14ac:dyDescent="0.2">
      <c r="A96" s="34" t="s">
        <v>90</v>
      </c>
      <c r="B96" s="9" t="s">
        <v>5</v>
      </c>
      <c r="C96" s="9" t="s">
        <v>5</v>
      </c>
      <c r="D96" s="9" t="s">
        <v>5</v>
      </c>
      <c r="E96" s="9" t="s">
        <v>5</v>
      </c>
      <c r="F96" s="9" t="s">
        <v>5</v>
      </c>
      <c r="G96" s="9" t="s">
        <v>5</v>
      </c>
      <c r="H96" s="9" t="s">
        <v>5</v>
      </c>
      <c r="I96" s="27" t="s">
        <v>5</v>
      </c>
    </row>
    <row r="97" spans="1:9" ht="12.95" customHeight="1" x14ac:dyDescent="0.2">
      <c r="A97" s="30" t="s">
        <v>91</v>
      </c>
      <c r="B97" s="73">
        <f t="shared" ref="B97:I97" si="51">SUM(B98,B99)</f>
        <v>0</v>
      </c>
      <c r="C97" s="73">
        <f t="shared" si="51"/>
        <v>0</v>
      </c>
      <c r="D97" s="73">
        <f t="shared" si="51"/>
        <v>0</v>
      </c>
      <c r="E97" s="73">
        <f t="shared" si="51"/>
        <v>0</v>
      </c>
      <c r="F97" s="73">
        <f t="shared" si="51"/>
        <v>0</v>
      </c>
      <c r="G97" s="73">
        <f t="shared" si="51"/>
        <v>0</v>
      </c>
      <c r="H97" s="73">
        <f t="shared" si="51"/>
        <v>0</v>
      </c>
      <c r="I97" s="75">
        <f t="shared" si="51"/>
        <v>0</v>
      </c>
    </row>
    <row r="98" spans="1:9" ht="12.95" customHeight="1" x14ac:dyDescent="0.2">
      <c r="A98" s="34" t="s">
        <v>92</v>
      </c>
      <c r="B98" s="9" t="s">
        <v>5</v>
      </c>
      <c r="C98" s="9" t="s">
        <v>5</v>
      </c>
      <c r="D98" s="9" t="s">
        <v>5</v>
      </c>
      <c r="E98" s="9" t="s">
        <v>5</v>
      </c>
      <c r="F98" s="9" t="s">
        <v>5</v>
      </c>
      <c r="G98" s="9" t="s">
        <v>5</v>
      </c>
      <c r="H98" s="9" t="s">
        <v>5</v>
      </c>
      <c r="I98" s="27" t="s">
        <v>5</v>
      </c>
    </row>
    <row r="99" spans="1:9" ht="12.95" customHeight="1" x14ac:dyDescent="0.2">
      <c r="A99" s="34" t="s">
        <v>93</v>
      </c>
      <c r="B99" s="9" t="s">
        <v>5</v>
      </c>
      <c r="C99" s="9" t="s">
        <v>5</v>
      </c>
      <c r="D99" s="9" t="s">
        <v>5</v>
      </c>
      <c r="E99" s="9" t="s">
        <v>5</v>
      </c>
      <c r="F99" s="9" t="s">
        <v>5</v>
      </c>
      <c r="G99" s="9" t="s">
        <v>5</v>
      </c>
      <c r="H99" s="9" t="s">
        <v>5</v>
      </c>
      <c r="I99" s="27" t="s">
        <v>5</v>
      </c>
    </row>
    <row r="100" spans="1:9" ht="12.95" customHeight="1" x14ac:dyDescent="0.2">
      <c r="A100" s="30" t="s">
        <v>94</v>
      </c>
      <c r="B100" s="73">
        <f t="shared" ref="B100:I100" si="52">SUM(B101,B102)</f>
        <v>13503.26961668</v>
      </c>
      <c r="C100" s="73">
        <f t="shared" si="52"/>
        <v>1300.4209560800014</v>
      </c>
      <c r="D100" s="73">
        <f t="shared" si="52"/>
        <v>5.2310000978383897E-5</v>
      </c>
      <c r="E100" s="73">
        <f t="shared" si="52"/>
        <v>14803.690625070001</v>
      </c>
      <c r="F100" s="73">
        <f t="shared" si="52"/>
        <v>13757.341296500002</v>
      </c>
      <c r="G100" s="73">
        <f t="shared" si="52"/>
        <v>-77.915258969999996</v>
      </c>
      <c r="H100" s="73">
        <f t="shared" si="52"/>
        <v>-8.7752027866372373E-13</v>
      </c>
      <c r="I100" s="75">
        <f t="shared" si="52"/>
        <v>13679.426037530002</v>
      </c>
    </row>
    <row r="101" spans="1:9" ht="12.95" customHeight="1" x14ac:dyDescent="0.2">
      <c r="A101" s="34" t="s">
        <v>95</v>
      </c>
      <c r="B101" s="8">
        <v>12696.659623269999</v>
      </c>
      <c r="C101" s="18">
        <v>1301.7625629100014</v>
      </c>
      <c r="D101" s="73">
        <f t="shared" ref="D101:D102" si="53">SUM(E101)-SUM(B101)-SUM(C101)</f>
        <v>4.5720001025983947E-5</v>
      </c>
      <c r="E101" s="8">
        <v>13998.422231900002</v>
      </c>
      <c r="F101" s="8">
        <v>13129.294421300003</v>
      </c>
      <c r="G101" s="18">
        <v>-63.86825563</v>
      </c>
      <c r="H101" s="73">
        <f t="shared" ref="H101:H102" si="54">SUM(I101)-SUM(F101)-SUM(G101)</f>
        <v>-9.3081098384573124E-13</v>
      </c>
      <c r="I101" s="25">
        <v>13065.426165670002</v>
      </c>
    </row>
    <row r="102" spans="1:9" ht="12.95" customHeight="1" x14ac:dyDescent="0.2">
      <c r="A102" s="34" t="s">
        <v>96</v>
      </c>
      <c r="B102" s="8">
        <v>806.6099934099999</v>
      </c>
      <c r="C102" s="18">
        <v>-1.3416068300000004</v>
      </c>
      <c r="D102" s="73">
        <f t="shared" si="53"/>
        <v>6.5899999523999497E-6</v>
      </c>
      <c r="E102" s="8">
        <v>805.26839316999985</v>
      </c>
      <c r="F102" s="8">
        <v>628.04687519999993</v>
      </c>
      <c r="G102" s="18">
        <v>-14.04700334</v>
      </c>
      <c r="H102" s="73">
        <f t="shared" si="54"/>
        <v>5.3290705182007514E-14</v>
      </c>
      <c r="I102" s="25">
        <v>613.99987185999998</v>
      </c>
    </row>
    <row r="103" spans="1:9" ht="12.75" customHeight="1" x14ac:dyDescent="0.2">
      <c r="A103" s="30" t="s">
        <v>97</v>
      </c>
      <c r="B103" s="9" t="s">
        <v>5</v>
      </c>
      <c r="C103" s="9" t="s">
        <v>5</v>
      </c>
      <c r="D103" s="9" t="s">
        <v>5</v>
      </c>
      <c r="E103" s="9" t="s">
        <v>5</v>
      </c>
      <c r="F103" s="9" t="s">
        <v>5</v>
      </c>
      <c r="G103" s="9" t="s">
        <v>5</v>
      </c>
      <c r="H103" s="9" t="s">
        <v>5</v>
      </c>
      <c r="I103" s="27" t="s">
        <v>5</v>
      </c>
    </row>
    <row r="104" spans="1:9" ht="12.95" customHeight="1" x14ac:dyDescent="0.2">
      <c r="A104" s="30" t="s">
        <v>98</v>
      </c>
      <c r="B104" s="73">
        <f t="shared" ref="B104:I104" si="55">SUM(B105,B106)</f>
        <v>59.646357999999879</v>
      </c>
      <c r="C104" s="73">
        <f t="shared" si="55"/>
        <v>15.64398645</v>
      </c>
      <c r="D104" s="73">
        <f t="shared" si="55"/>
        <v>0</v>
      </c>
      <c r="E104" s="73">
        <f t="shared" si="55"/>
        <v>75.290344449999878</v>
      </c>
      <c r="F104" s="73">
        <f t="shared" si="55"/>
        <v>62.371086359999886</v>
      </c>
      <c r="G104" s="73">
        <f t="shared" si="55"/>
        <v>-26.095230999999998</v>
      </c>
      <c r="H104" s="73">
        <f t="shared" si="55"/>
        <v>-4.4999988801919244E-7</v>
      </c>
      <c r="I104" s="75">
        <f t="shared" si="55"/>
        <v>36.27585491</v>
      </c>
    </row>
    <row r="105" spans="1:9" ht="12.95" customHeight="1" x14ac:dyDescent="0.2">
      <c r="A105" s="34" t="s">
        <v>99</v>
      </c>
      <c r="B105" s="8">
        <v>0</v>
      </c>
      <c r="C105" s="18">
        <v>0</v>
      </c>
      <c r="D105" s="73">
        <f t="shared" ref="D105:D106" si="56">SUM(E105)-SUM(B105)-SUM(C105)</f>
        <v>0</v>
      </c>
      <c r="E105" s="8">
        <v>0</v>
      </c>
      <c r="F105" s="8">
        <v>0</v>
      </c>
      <c r="G105" s="18">
        <v>0</v>
      </c>
      <c r="H105" s="73">
        <f t="shared" ref="H105:H106" si="57">SUM(I105)-SUM(F105)-SUM(G105)</f>
        <v>0</v>
      </c>
      <c r="I105" s="25">
        <v>0</v>
      </c>
    </row>
    <row r="106" spans="1:9" ht="12.95" customHeight="1" x14ac:dyDescent="0.2">
      <c r="A106" s="34" t="s">
        <v>100</v>
      </c>
      <c r="B106" s="8">
        <v>59.646357999999879</v>
      </c>
      <c r="C106" s="18">
        <v>15.64398645</v>
      </c>
      <c r="D106" s="73">
        <f t="shared" si="56"/>
        <v>0</v>
      </c>
      <c r="E106" s="8">
        <v>75.290344449999878</v>
      </c>
      <c r="F106" s="8">
        <v>62.371086359999886</v>
      </c>
      <c r="G106" s="18">
        <v>-26.095230999999998</v>
      </c>
      <c r="H106" s="73">
        <f t="shared" si="57"/>
        <v>-4.4999988801919244E-7</v>
      </c>
      <c r="I106" s="25">
        <v>36.27585491</v>
      </c>
    </row>
    <row r="107" spans="1:9" ht="12.95" customHeight="1" x14ac:dyDescent="0.2">
      <c r="A107" s="30" t="s">
        <v>101</v>
      </c>
      <c r="B107" s="73">
        <f t="shared" ref="B107:I107" si="58">SUM(B108,B109)</f>
        <v>2530.4508480000009</v>
      </c>
      <c r="C107" s="73">
        <f t="shared" si="58"/>
        <v>114.23218273000001</v>
      </c>
      <c r="D107" s="73">
        <f t="shared" si="58"/>
        <v>-4.4000015009260096E-7</v>
      </c>
      <c r="E107" s="73">
        <f t="shared" si="58"/>
        <v>2644.6830302900007</v>
      </c>
      <c r="F107" s="73">
        <f t="shared" si="58"/>
        <v>3376.8012448300001</v>
      </c>
      <c r="G107" s="73">
        <f t="shared" si="58"/>
        <v>-71.043349400000025</v>
      </c>
      <c r="H107" s="73">
        <f t="shared" si="58"/>
        <v>-4.3440000226269149E-5</v>
      </c>
      <c r="I107" s="75">
        <f t="shared" si="58"/>
        <v>3305.7578519899998</v>
      </c>
    </row>
    <row r="108" spans="1:9" ht="12.95" customHeight="1" x14ac:dyDescent="0.2">
      <c r="A108" s="34" t="s">
        <v>102</v>
      </c>
      <c r="B108" s="73">
        <f t="shared" ref="B108:I109" si="59">SUM(B111,B114)</f>
        <v>2530.4508480000009</v>
      </c>
      <c r="C108" s="73">
        <f t="shared" si="59"/>
        <v>114.23218273000001</v>
      </c>
      <c r="D108" s="73">
        <f t="shared" si="59"/>
        <v>-4.4000015009260096E-7</v>
      </c>
      <c r="E108" s="73">
        <f t="shared" si="59"/>
        <v>2644.6830302900007</v>
      </c>
      <c r="F108" s="73">
        <f t="shared" si="59"/>
        <v>3376.8012448300001</v>
      </c>
      <c r="G108" s="73">
        <f t="shared" si="59"/>
        <v>-71.043349400000025</v>
      </c>
      <c r="H108" s="73">
        <f t="shared" si="59"/>
        <v>-4.3440000226269149E-5</v>
      </c>
      <c r="I108" s="75">
        <f t="shared" si="59"/>
        <v>3305.7578519899998</v>
      </c>
    </row>
    <row r="109" spans="1:9" ht="12.95" customHeight="1" x14ac:dyDescent="0.2">
      <c r="A109" s="34" t="s">
        <v>103</v>
      </c>
      <c r="B109" s="73">
        <f t="shared" si="59"/>
        <v>0</v>
      </c>
      <c r="C109" s="73">
        <f t="shared" si="59"/>
        <v>0</v>
      </c>
      <c r="D109" s="73">
        <f t="shared" si="59"/>
        <v>0</v>
      </c>
      <c r="E109" s="73">
        <f t="shared" si="59"/>
        <v>0</v>
      </c>
      <c r="F109" s="73">
        <f t="shared" si="59"/>
        <v>0</v>
      </c>
      <c r="G109" s="73">
        <f t="shared" si="59"/>
        <v>0</v>
      </c>
      <c r="H109" s="73">
        <f t="shared" si="59"/>
        <v>0</v>
      </c>
      <c r="I109" s="75">
        <f t="shared" si="59"/>
        <v>0</v>
      </c>
    </row>
    <row r="110" spans="1:9" ht="12.95" customHeight="1" x14ac:dyDescent="0.2">
      <c r="A110" s="26" t="s">
        <v>104</v>
      </c>
      <c r="B110" s="73">
        <f t="shared" ref="B110:I110" si="60">SUM(B111,B112)</f>
        <v>0</v>
      </c>
      <c r="C110" s="73">
        <f t="shared" si="60"/>
        <v>0</v>
      </c>
      <c r="D110" s="73">
        <f t="shared" si="60"/>
        <v>0</v>
      </c>
      <c r="E110" s="73">
        <f t="shared" si="60"/>
        <v>0</v>
      </c>
      <c r="F110" s="73">
        <f t="shared" si="60"/>
        <v>0</v>
      </c>
      <c r="G110" s="73">
        <f t="shared" si="60"/>
        <v>0</v>
      </c>
      <c r="H110" s="73">
        <f t="shared" si="60"/>
        <v>0</v>
      </c>
      <c r="I110" s="75">
        <f t="shared" si="60"/>
        <v>0</v>
      </c>
    </row>
    <row r="111" spans="1:9" ht="12.95" customHeight="1" x14ac:dyDescent="0.2">
      <c r="A111" s="35" t="s">
        <v>105</v>
      </c>
      <c r="B111" s="9" t="s">
        <v>5</v>
      </c>
      <c r="C111" s="9" t="s">
        <v>5</v>
      </c>
      <c r="D111" s="9" t="s">
        <v>5</v>
      </c>
      <c r="E111" s="9" t="s">
        <v>5</v>
      </c>
      <c r="F111" s="9" t="s">
        <v>5</v>
      </c>
      <c r="G111" s="9" t="s">
        <v>5</v>
      </c>
      <c r="H111" s="9" t="s">
        <v>5</v>
      </c>
      <c r="I111" s="27" t="s">
        <v>5</v>
      </c>
    </row>
    <row r="112" spans="1:9" ht="12.95" customHeight="1" x14ac:dyDescent="0.2">
      <c r="A112" s="35" t="s">
        <v>106</v>
      </c>
      <c r="B112" s="9" t="s">
        <v>5</v>
      </c>
      <c r="C112" s="9" t="s">
        <v>5</v>
      </c>
      <c r="D112" s="9" t="s">
        <v>5</v>
      </c>
      <c r="E112" s="9" t="s">
        <v>5</v>
      </c>
      <c r="F112" s="9" t="s">
        <v>5</v>
      </c>
      <c r="G112" s="9" t="s">
        <v>5</v>
      </c>
      <c r="H112" s="9" t="s">
        <v>5</v>
      </c>
      <c r="I112" s="27" t="s">
        <v>5</v>
      </c>
    </row>
    <row r="113" spans="1:9" ht="12.95" customHeight="1" x14ac:dyDescent="0.2">
      <c r="A113" s="26" t="s">
        <v>107</v>
      </c>
      <c r="B113" s="73">
        <f t="shared" ref="B113:I113" si="61">SUM(B114,B115)</f>
        <v>2530.4508480000009</v>
      </c>
      <c r="C113" s="73">
        <f t="shared" si="61"/>
        <v>114.23218273000001</v>
      </c>
      <c r="D113" s="73">
        <f t="shared" si="61"/>
        <v>-4.4000015009260096E-7</v>
      </c>
      <c r="E113" s="73">
        <f t="shared" si="61"/>
        <v>2644.6830302900007</v>
      </c>
      <c r="F113" s="73">
        <f t="shared" si="61"/>
        <v>3376.8012448300001</v>
      </c>
      <c r="G113" s="73">
        <f t="shared" si="61"/>
        <v>-71.043349400000025</v>
      </c>
      <c r="H113" s="73">
        <f t="shared" si="61"/>
        <v>-4.3440000226269149E-5</v>
      </c>
      <c r="I113" s="75">
        <f t="shared" si="61"/>
        <v>3305.7578519899998</v>
      </c>
    </row>
    <row r="114" spans="1:9" ht="12.95" customHeight="1" x14ac:dyDescent="0.2">
      <c r="A114" s="35" t="s">
        <v>108</v>
      </c>
      <c r="B114" s="8">
        <v>2530.4508480000009</v>
      </c>
      <c r="C114" s="18">
        <v>114.23218273000001</v>
      </c>
      <c r="D114" s="73">
        <f t="shared" ref="D114:D115" si="62">SUM(E114)-SUM(B114)-SUM(C114)</f>
        <v>-4.4000015009260096E-7</v>
      </c>
      <c r="E114" s="8">
        <v>2644.6830302900007</v>
      </c>
      <c r="F114" s="8">
        <v>3376.8012448300001</v>
      </c>
      <c r="G114" s="18">
        <v>-71.043349400000025</v>
      </c>
      <c r="H114" s="73">
        <f t="shared" ref="H114:H115" si="63">SUM(I114)-SUM(F114)-SUM(G114)</f>
        <v>-4.3440000226269149E-5</v>
      </c>
      <c r="I114" s="25">
        <v>3305.7578519899998</v>
      </c>
    </row>
    <row r="115" spans="1:9" ht="12.95" customHeight="1" x14ac:dyDescent="0.2">
      <c r="A115" s="35" t="s">
        <v>109</v>
      </c>
      <c r="B115" s="8">
        <v>0</v>
      </c>
      <c r="C115" s="18">
        <v>0</v>
      </c>
      <c r="D115" s="73">
        <f t="shared" si="62"/>
        <v>0</v>
      </c>
      <c r="E115" s="8">
        <v>0</v>
      </c>
      <c r="F115" s="8">
        <v>0</v>
      </c>
      <c r="G115" s="18">
        <v>0</v>
      </c>
      <c r="H115" s="73">
        <f t="shared" si="63"/>
        <v>0</v>
      </c>
      <c r="I115" s="25">
        <v>0</v>
      </c>
    </row>
    <row r="116" spans="1:9" ht="14.1" customHeight="1" x14ac:dyDescent="0.2">
      <c r="A116" s="23" t="s">
        <v>110</v>
      </c>
      <c r="B116" s="8">
        <f t="shared" ref="B116:I116" si="64">SUM(B117,B121,B125,B128,B132)</f>
        <v>22834.381901540015</v>
      </c>
      <c r="C116" s="8">
        <f t="shared" si="64"/>
        <v>-622.94159653999998</v>
      </c>
      <c r="D116" s="8">
        <f t="shared" si="64"/>
        <v>9.4319998993341869E-5</v>
      </c>
      <c r="E116" s="8">
        <f t="shared" si="64"/>
        <v>22211.440399320014</v>
      </c>
      <c r="F116" s="8">
        <f t="shared" si="64"/>
        <v>20428.940220700013</v>
      </c>
      <c r="G116" s="8">
        <f t="shared" si="64"/>
        <v>-316.90327511999999</v>
      </c>
      <c r="H116" s="8">
        <f t="shared" si="64"/>
        <v>-2.9558577807620168E-12</v>
      </c>
      <c r="I116" s="25">
        <f t="shared" si="64"/>
        <v>20112.03694558001</v>
      </c>
    </row>
    <row r="117" spans="1:9" ht="12.95" customHeight="1" x14ac:dyDescent="0.2">
      <c r="A117" s="30" t="s">
        <v>111</v>
      </c>
      <c r="B117" s="18">
        <f t="shared" ref="B117:I117" si="65">SUM(B118,B119,B120)</f>
        <v>0</v>
      </c>
      <c r="C117" s="18">
        <f t="shared" si="65"/>
        <v>0</v>
      </c>
      <c r="D117" s="18">
        <f t="shared" si="65"/>
        <v>0</v>
      </c>
      <c r="E117" s="18">
        <f t="shared" si="65"/>
        <v>0</v>
      </c>
      <c r="F117" s="9">
        <f t="shared" si="65"/>
        <v>0</v>
      </c>
      <c r="G117" s="18">
        <f t="shared" si="65"/>
        <v>0</v>
      </c>
      <c r="H117" s="18">
        <f t="shared" si="65"/>
        <v>0</v>
      </c>
      <c r="I117" s="74">
        <f t="shared" si="65"/>
        <v>0</v>
      </c>
    </row>
    <row r="118" spans="1:9" ht="12.95" customHeight="1" x14ac:dyDescent="0.2">
      <c r="A118" s="34" t="s">
        <v>112</v>
      </c>
      <c r="B118" s="9" t="s">
        <v>5</v>
      </c>
      <c r="C118" s="9" t="s">
        <v>5</v>
      </c>
      <c r="D118" s="9" t="s">
        <v>5</v>
      </c>
      <c r="E118" s="9" t="s">
        <v>5</v>
      </c>
      <c r="F118" s="9" t="s">
        <v>5</v>
      </c>
      <c r="G118" s="9" t="s">
        <v>5</v>
      </c>
      <c r="H118" s="9" t="s">
        <v>5</v>
      </c>
      <c r="I118" s="27" t="s">
        <v>5</v>
      </c>
    </row>
    <row r="119" spans="1:9" ht="12.95" customHeight="1" x14ac:dyDescent="0.2">
      <c r="A119" s="34" t="s">
        <v>113</v>
      </c>
      <c r="B119" s="9" t="s">
        <v>5</v>
      </c>
      <c r="C119" s="9" t="s">
        <v>5</v>
      </c>
      <c r="D119" s="9" t="s">
        <v>5</v>
      </c>
      <c r="E119" s="9" t="s">
        <v>5</v>
      </c>
      <c r="F119" s="9" t="s">
        <v>5</v>
      </c>
      <c r="G119" s="9" t="s">
        <v>5</v>
      </c>
      <c r="H119" s="9" t="s">
        <v>5</v>
      </c>
      <c r="I119" s="27" t="s">
        <v>5</v>
      </c>
    </row>
    <row r="120" spans="1:9" ht="12.95" customHeight="1" x14ac:dyDescent="0.2">
      <c r="A120" s="34" t="s">
        <v>128</v>
      </c>
      <c r="B120" s="9" t="s">
        <v>5</v>
      </c>
      <c r="C120" s="9" t="s">
        <v>5</v>
      </c>
      <c r="D120" s="9" t="s">
        <v>5</v>
      </c>
      <c r="E120" s="9" t="s">
        <v>5</v>
      </c>
      <c r="F120" s="9" t="s">
        <v>5</v>
      </c>
      <c r="G120" s="9" t="s">
        <v>5</v>
      </c>
      <c r="H120" s="9" t="s">
        <v>5</v>
      </c>
      <c r="I120" s="27" t="s">
        <v>5</v>
      </c>
    </row>
    <row r="121" spans="1:9" ht="12.95" customHeight="1" x14ac:dyDescent="0.2">
      <c r="A121" s="30" t="s">
        <v>114</v>
      </c>
      <c r="B121" s="18">
        <f t="shared" ref="B121:I121" si="66">SUM(B122,B123,B124)</f>
        <v>0</v>
      </c>
      <c r="C121" s="18">
        <f t="shared" si="66"/>
        <v>0</v>
      </c>
      <c r="D121" s="18">
        <f t="shared" si="66"/>
        <v>0</v>
      </c>
      <c r="E121" s="18">
        <f t="shared" si="66"/>
        <v>0</v>
      </c>
      <c r="F121" s="18">
        <f t="shared" si="66"/>
        <v>0</v>
      </c>
      <c r="G121" s="18">
        <f t="shared" si="66"/>
        <v>0</v>
      </c>
      <c r="H121" s="18">
        <f t="shared" si="66"/>
        <v>0</v>
      </c>
      <c r="I121" s="74">
        <f t="shared" si="66"/>
        <v>0</v>
      </c>
    </row>
    <row r="122" spans="1:9" ht="12.95" customHeight="1" x14ac:dyDescent="0.2">
      <c r="A122" s="34" t="s">
        <v>115</v>
      </c>
      <c r="B122" s="9" t="s">
        <v>5</v>
      </c>
      <c r="C122" s="9" t="s">
        <v>5</v>
      </c>
      <c r="D122" s="9" t="s">
        <v>5</v>
      </c>
      <c r="E122" s="9" t="s">
        <v>5</v>
      </c>
      <c r="F122" s="9" t="s">
        <v>5</v>
      </c>
      <c r="G122" s="9" t="s">
        <v>5</v>
      </c>
      <c r="H122" s="9" t="s">
        <v>5</v>
      </c>
      <c r="I122" s="27" t="s">
        <v>5</v>
      </c>
    </row>
    <row r="123" spans="1:9" ht="12.95" customHeight="1" x14ac:dyDescent="0.2">
      <c r="A123" s="34" t="s">
        <v>116</v>
      </c>
      <c r="B123" s="8">
        <v>0</v>
      </c>
      <c r="C123" s="18">
        <v>0</v>
      </c>
      <c r="D123" s="73">
        <f t="shared" ref="D123" si="67">SUM(E123)-SUM(B123)-SUM(C123)</f>
        <v>0</v>
      </c>
      <c r="E123" s="8">
        <v>0</v>
      </c>
      <c r="F123" s="8">
        <v>0</v>
      </c>
      <c r="G123" s="18">
        <v>0</v>
      </c>
      <c r="H123" s="73">
        <f t="shared" ref="H123" si="68">SUM(I123)-SUM(F123)-SUM(G123)</f>
        <v>0</v>
      </c>
      <c r="I123" s="25">
        <v>0</v>
      </c>
    </row>
    <row r="124" spans="1:9" ht="12.95" customHeight="1" x14ac:dyDescent="0.2">
      <c r="A124" s="34" t="s">
        <v>117</v>
      </c>
      <c r="B124" s="8">
        <v>0</v>
      </c>
      <c r="C124" s="18">
        <v>0</v>
      </c>
      <c r="D124" s="73">
        <f t="shared" ref="D124" si="69">SUM(E124)-SUM(B124)-SUM(C124)</f>
        <v>0</v>
      </c>
      <c r="E124" s="8">
        <v>0</v>
      </c>
      <c r="F124" s="8">
        <v>0</v>
      </c>
      <c r="G124" s="18">
        <v>0</v>
      </c>
      <c r="H124" s="73">
        <f t="shared" ref="H124" si="70">SUM(I124)-SUM(F124)-SUM(G124)</f>
        <v>0</v>
      </c>
      <c r="I124" s="25">
        <v>0</v>
      </c>
    </row>
    <row r="125" spans="1:9" ht="12.95" customHeight="1" x14ac:dyDescent="0.2">
      <c r="A125" s="30" t="s">
        <v>118</v>
      </c>
      <c r="B125" s="73">
        <f t="shared" ref="B125:I125" si="71">SUM(B126,B127)</f>
        <v>22576.881901540015</v>
      </c>
      <c r="C125" s="73">
        <f t="shared" si="71"/>
        <v>-622.94159653999998</v>
      </c>
      <c r="D125" s="73">
        <f t="shared" si="71"/>
        <v>9.4319998993341869E-5</v>
      </c>
      <c r="E125" s="73">
        <f t="shared" si="71"/>
        <v>21953.940399320014</v>
      </c>
      <c r="F125" s="73">
        <f t="shared" si="71"/>
        <v>20171.440220700013</v>
      </c>
      <c r="G125" s="73">
        <f t="shared" si="71"/>
        <v>-316.90327511999999</v>
      </c>
      <c r="H125" s="73">
        <f t="shared" si="71"/>
        <v>-2.9558577807620168E-12</v>
      </c>
      <c r="I125" s="75">
        <f t="shared" si="71"/>
        <v>19854.53694558001</v>
      </c>
    </row>
    <row r="126" spans="1:9" ht="12.95" customHeight="1" x14ac:dyDescent="0.2">
      <c r="A126" s="34" t="s">
        <v>119</v>
      </c>
      <c r="B126" s="8">
        <v>22576.881901540015</v>
      </c>
      <c r="C126" s="18">
        <v>-622.94159653999998</v>
      </c>
      <c r="D126" s="73">
        <f t="shared" ref="D126" si="72">SUM(E126)-SUM(B126)-SUM(C126)</f>
        <v>9.4319998993341869E-5</v>
      </c>
      <c r="E126" s="8">
        <v>21953.940399320014</v>
      </c>
      <c r="F126" s="8">
        <v>20171.440220700013</v>
      </c>
      <c r="G126" s="18">
        <v>-316.90327511999999</v>
      </c>
      <c r="H126" s="73">
        <f t="shared" ref="H126" si="73">SUM(I126)-SUM(F126)-SUM(G126)</f>
        <v>-2.9558577807620168E-12</v>
      </c>
      <c r="I126" s="25">
        <v>19854.53694558001</v>
      </c>
    </row>
    <row r="127" spans="1:9" ht="12.95" customHeight="1" x14ac:dyDescent="0.2">
      <c r="A127" s="34" t="s">
        <v>120</v>
      </c>
      <c r="B127" s="8">
        <v>0</v>
      </c>
      <c r="C127" s="18">
        <v>0</v>
      </c>
      <c r="D127" s="73">
        <f t="shared" ref="D127" si="74">SUM(E127)-SUM(B127)-SUM(C127)</f>
        <v>0</v>
      </c>
      <c r="E127" s="8">
        <v>0</v>
      </c>
      <c r="F127" s="8">
        <v>0</v>
      </c>
      <c r="G127" s="18">
        <v>0</v>
      </c>
      <c r="H127" s="73">
        <f t="shared" ref="H127" si="75">SUM(I127)-SUM(F127)-SUM(G127)</f>
        <v>0</v>
      </c>
      <c r="I127" s="25">
        <v>0</v>
      </c>
    </row>
    <row r="128" spans="1:9" ht="12.95" customHeight="1" x14ac:dyDescent="0.2">
      <c r="A128" s="30" t="s">
        <v>121</v>
      </c>
      <c r="B128" s="18">
        <f t="shared" ref="B128:I128" si="76">SUM(B129,B130,B131)</f>
        <v>257.5</v>
      </c>
      <c r="C128" s="18">
        <f t="shared" si="76"/>
        <v>0</v>
      </c>
      <c r="D128" s="18">
        <f t="shared" si="76"/>
        <v>0</v>
      </c>
      <c r="E128" s="18">
        <f t="shared" si="76"/>
        <v>257.5</v>
      </c>
      <c r="F128" s="18">
        <f t="shared" si="76"/>
        <v>257.5</v>
      </c>
      <c r="G128" s="18">
        <f t="shared" si="76"/>
        <v>0</v>
      </c>
      <c r="H128" s="18">
        <f t="shared" si="76"/>
        <v>0</v>
      </c>
      <c r="I128" s="74">
        <f t="shared" si="76"/>
        <v>257.5</v>
      </c>
    </row>
    <row r="129" spans="1:9" ht="12.95" customHeight="1" x14ac:dyDescent="0.2">
      <c r="A129" s="34" t="s">
        <v>122</v>
      </c>
      <c r="B129" s="9" t="s">
        <v>5</v>
      </c>
      <c r="C129" s="9" t="s">
        <v>5</v>
      </c>
      <c r="D129" s="9" t="s">
        <v>5</v>
      </c>
      <c r="E129" s="9" t="s">
        <v>5</v>
      </c>
      <c r="F129" s="9" t="s">
        <v>5</v>
      </c>
      <c r="G129" s="9" t="s">
        <v>5</v>
      </c>
      <c r="H129" s="9" t="s">
        <v>5</v>
      </c>
      <c r="I129" s="27" t="s">
        <v>5</v>
      </c>
    </row>
    <row r="130" spans="1:9" ht="12.95" customHeight="1" x14ac:dyDescent="0.2">
      <c r="A130" s="34" t="s">
        <v>123</v>
      </c>
      <c r="B130" s="8">
        <v>0</v>
      </c>
      <c r="C130" s="18">
        <v>0</v>
      </c>
      <c r="D130" s="73">
        <f t="shared" ref="D130:D131" si="77">SUM(E130)-SUM(B130)-SUM(C130)</f>
        <v>0</v>
      </c>
      <c r="E130" s="8">
        <v>0</v>
      </c>
      <c r="F130" s="8">
        <v>0</v>
      </c>
      <c r="G130" s="18">
        <v>0</v>
      </c>
      <c r="H130" s="73">
        <f t="shared" ref="H130:H131" si="78">SUM(I130)-SUM(F130)-SUM(G130)</f>
        <v>0</v>
      </c>
      <c r="I130" s="25">
        <v>0</v>
      </c>
    </row>
    <row r="131" spans="1:9" ht="12.95" customHeight="1" x14ac:dyDescent="0.2">
      <c r="A131" s="34" t="s">
        <v>124</v>
      </c>
      <c r="B131" s="8">
        <v>257.5</v>
      </c>
      <c r="C131" s="18">
        <v>0</v>
      </c>
      <c r="D131" s="73">
        <f t="shared" si="77"/>
        <v>0</v>
      </c>
      <c r="E131" s="8">
        <v>257.5</v>
      </c>
      <c r="F131" s="8">
        <v>257.5</v>
      </c>
      <c r="G131" s="18">
        <v>0</v>
      </c>
      <c r="H131" s="73">
        <f t="shared" si="78"/>
        <v>0</v>
      </c>
      <c r="I131" s="25">
        <v>257.5</v>
      </c>
    </row>
    <row r="132" spans="1:9" ht="12.95" customHeight="1" x14ac:dyDescent="0.2">
      <c r="A132" s="30" t="s">
        <v>125</v>
      </c>
      <c r="B132" s="73">
        <f t="shared" ref="B132:I132" si="79">SUM(B133,B134)</f>
        <v>0</v>
      </c>
      <c r="C132" s="73">
        <f t="shared" si="79"/>
        <v>0</v>
      </c>
      <c r="D132" s="73">
        <f t="shared" si="79"/>
        <v>0</v>
      </c>
      <c r="E132" s="73">
        <f t="shared" si="79"/>
        <v>0</v>
      </c>
      <c r="F132" s="73">
        <f t="shared" si="79"/>
        <v>0</v>
      </c>
      <c r="G132" s="73">
        <f t="shared" si="79"/>
        <v>0</v>
      </c>
      <c r="H132" s="73">
        <f t="shared" si="79"/>
        <v>0</v>
      </c>
      <c r="I132" s="75">
        <f t="shared" si="79"/>
        <v>0</v>
      </c>
    </row>
    <row r="133" spans="1:9" ht="12.95" customHeight="1" x14ac:dyDescent="0.2">
      <c r="A133" s="34" t="s">
        <v>126</v>
      </c>
      <c r="B133" s="73">
        <f t="shared" ref="B133:I134" si="80">SUM(B136,B139)</f>
        <v>0</v>
      </c>
      <c r="C133" s="73">
        <f t="shared" si="80"/>
        <v>0</v>
      </c>
      <c r="D133" s="73">
        <f t="shared" si="80"/>
        <v>0</v>
      </c>
      <c r="E133" s="73">
        <f t="shared" si="80"/>
        <v>0</v>
      </c>
      <c r="F133" s="73">
        <f t="shared" si="80"/>
        <v>0</v>
      </c>
      <c r="G133" s="73">
        <f t="shared" si="80"/>
        <v>0</v>
      </c>
      <c r="H133" s="73">
        <f t="shared" si="80"/>
        <v>0</v>
      </c>
      <c r="I133" s="75">
        <f t="shared" si="80"/>
        <v>0</v>
      </c>
    </row>
    <row r="134" spans="1:9" ht="12.95" customHeight="1" x14ac:dyDescent="0.2">
      <c r="A134" s="34" t="s">
        <v>127</v>
      </c>
      <c r="B134" s="73">
        <f t="shared" si="80"/>
        <v>0</v>
      </c>
      <c r="C134" s="73">
        <f t="shared" si="80"/>
        <v>0</v>
      </c>
      <c r="D134" s="73">
        <f t="shared" si="80"/>
        <v>0</v>
      </c>
      <c r="E134" s="73">
        <f t="shared" si="80"/>
        <v>0</v>
      </c>
      <c r="F134" s="73">
        <f t="shared" si="80"/>
        <v>0</v>
      </c>
      <c r="G134" s="73">
        <f t="shared" si="80"/>
        <v>0</v>
      </c>
      <c r="H134" s="73">
        <f t="shared" si="80"/>
        <v>0</v>
      </c>
      <c r="I134" s="75">
        <f t="shared" si="80"/>
        <v>0</v>
      </c>
    </row>
    <row r="135" spans="1:9" ht="12.95" customHeight="1" x14ac:dyDescent="0.2">
      <c r="A135" s="26" t="s">
        <v>129</v>
      </c>
      <c r="B135" s="73">
        <f t="shared" ref="B135:I135" si="81">SUM(B136,B137)</f>
        <v>0</v>
      </c>
      <c r="C135" s="73">
        <f t="shared" si="81"/>
        <v>0</v>
      </c>
      <c r="D135" s="73">
        <f t="shared" si="81"/>
        <v>0</v>
      </c>
      <c r="E135" s="73">
        <f t="shared" si="81"/>
        <v>0</v>
      </c>
      <c r="F135" s="73">
        <f t="shared" si="81"/>
        <v>0</v>
      </c>
      <c r="G135" s="73">
        <f t="shared" si="81"/>
        <v>0</v>
      </c>
      <c r="H135" s="73">
        <f t="shared" si="81"/>
        <v>0</v>
      </c>
      <c r="I135" s="75">
        <f t="shared" si="81"/>
        <v>0</v>
      </c>
    </row>
    <row r="136" spans="1:9" ht="12.95" customHeight="1" x14ac:dyDescent="0.2">
      <c r="A136" s="35" t="s">
        <v>130</v>
      </c>
      <c r="B136" s="9" t="s">
        <v>5</v>
      </c>
      <c r="C136" s="9" t="s">
        <v>5</v>
      </c>
      <c r="D136" s="9" t="s">
        <v>5</v>
      </c>
      <c r="E136" s="9" t="s">
        <v>5</v>
      </c>
      <c r="F136" s="9" t="s">
        <v>5</v>
      </c>
      <c r="G136" s="9" t="s">
        <v>5</v>
      </c>
      <c r="H136" s="9" t="s">
        <v>5</v>
      </c>
      <c r="I136" s="27" t="s">
        <v>5</v>
      </c>
    </row>
    <row r="137" spans="1:9" ht="12.95" customHeight="1" x14ac:dyDescent="0.2">
      <c r="A137" s="35" t="s">
        <v>131</v>
      </c>
      <c r="B137" s="9" t="s">
        <v>5</v>
      </c>
      <c r="C137" s="9" t="s">
        <v>5</v>
      </c>
      <c r="D137" s="9" t="s">
        <v>5</v>
      </c>
      <c r="E137" s="9" t="s">
        <v>5</v>
      </c>
      <c r="F137" s="9" t="s">
        <v>5</v>
      </c>
      <c r="G137" s="9" t="s">
        <v>5</v>
      </c>
      <c r="H137" s="9" t="s">
        <v>5</v>
      </c>
      <c r="I137" s="27" t="s">
        <v>5</v>
      </c>
    </row>
    <row r="138" spans="1:9" ht="12.95" customHeight="1" x14ac:dyDescent="0.2">
      <c r="A138" s="26" t="s">
        <v>132</v>
      </c>
      <c r="B138" s="73">
        <f t="shared" ref="B138:I138" si="82">SUM(B139,B140)</f>
        <v>0</v>
      </c>
      <c r="C138" s="73">
        <f t="shared" si="82"/>
        <v>0</v>
      </c>
      <c r="D138" s="73">
        <f t="shared" si="82"/>
        <v>0</v>
      </c>
      <c r="E138" s="73">
        <f t="shared" si="82"/>
        <v>0</v>
      </c>
      <c r="F138" s="73">
        <f t="shared" si="82"/>
        <v>0</v>
      </c>
      <c r="G138" s="73">
        <f t="shared" si="82"/>
        <v>0</v>
      </c>
      <c r="H138" s="73">
        <f t="shared" si="82"/>
        <v>0</v>
      </c>
      <c r="I138" s="75">
        <f t="shared" si="82"/>
        <v>0</v>
      </c>
    </row>
    <row r="139" spans="1:9" ht="12.95" customHeight="1" x14ac:dyDescent="0.2">
      <c r="A139" s="35" t="s">
        <v>133</v>
      </c>
      <c r="B139" s="9" t="s">
        <v>5</v>
      </c>
      <c r="C139" s="9" t="s">
        <v>5</v>
      </c>
      <c r="D139" s="9" t="s">
        <v>5</v>
      </c>
      <c r="E139" s="9" t="s">
        <v>5</v>
      </c>
      <c r="F139" s="9" t="s">
        <v>5</v>
      </c>
      <c r="G139" s="9" t="s">
        <v>5</v>
      </c>
      <c r="H139" s="9" t="s">
        <v>5</v>
      </c>
      <c r="I139" s="27" t="s">
        <v>5</v>
      </c>
    </row>
    <row r="140" spans="1:9" ht="12.95" customHeight="1" x14ac:dyDescent="0.2">
      <c r="A140" s="35" t="s">
        <v>134</v>
      </c>
      <c r="B140" s="9" t="s">
        <v>5</v>
      </c>
      <c r="C140" s="9" t="s">
        <v>5</v>
      </c>
      <c r="D140" s="9" t="s">
        <v>5</v>
      </c>
      <c r="E140" s="9" t="s">
        <v>5</v>
      </c>
      <c r="F140" s="9" t="s">
        <v>5</v>
      </c>
      <c r="G140" s="9" t="s">
        <v>5</v>
      </c>
      <c r="H140" s="9" t="s">
        <v>5</v>
      </c>
      <c r="I140" s="27" t="s">
        <v>5</v>
      </c>
    </row>
    <row r="141" spans="1:9" ht="14.1" customHeight="1" x14ac:dyDescent="0.2">
      <c r="A141" s="23" t="s">
        <v>135</v>
      </c>
      <c r="B141" s="18">
        <f>SUM(B143,B144,B145,B146)</f>
        <v>0</v>
      </c>
      <c r="C141" s="18">
        <f t="shared" ref="C141:D141" si="83">SUM(C143,C144,C145,C146)</f>
        <v>0</v>
      </c>
      <c r="D141" s="18">
        <f t="shared" si="83"/>
        <v>0</v>
      </c>
      <c r="E141" s="18">
        <f>SUM(E143,E144,E145,E146)</f>
        <v>0</v>
      </c>
      <c r="F141" s="18">
        <f>SUM(F143,F144,F145,F146)</f>
        <v>0</v>
      </c>
      <c r="G141" s="18">
        <f t="shared" ref="G141:H141" si="84">SUM(G143,G144,G145,G146)</f>
        <v>0</v>
      </c>
      <c r="H141" s="18">
        <f t="shared" si="84"/>
        <v>0</v>
      </c>
      <c r="I141" s="74">
        <f>SUM(I143,I144,I145,I146)</f>
        <v>0</v>
      </c>
    </row>
    <row r="142" spans="1:9" ht="12.95" customHeight="1" x14ac:dyDescent="0.2">
      <c r="A142" s="30" t="s">
        <v>136</v>
      </c>
      <c r="B142" s="9" t="s">
        <v>5</v>
      </c>
      <c r="C142" s="9" t="s">
        <v>5</v>
      </c>
      <c r="D142" s="9" t="s">
        <v>5</v>
      </c>
      <c r="E142" s="9" t="s">
        <v>5</v>
      </c>
      <c r="F142" s="9" t="s">
        <v>5</v>
      </c>
      <c r="G142" s="9" t="s">
        <v>5</v>
      </c>
      <c r="H142" s="9" t="s">
        <v>5</v>
      </c>
      <c r="I142" s="27" t="s">
        <v>5</v>
      </c>
    </row>
    <row r="143" spans="1:9" ht="12.95" customHeight="1" x14ac:dyDescent="0.2">
      <c r="A143" s="30" t="s">
        <v>137</v>
      </c>
      <c r="B143" s="9" t="s">
        <v>5</v>
      </c>
      <c r="C143" s="18">
        <v>0</v>
      </c>
      <c r="D143" s="9" t="s">
        <v>5</v>
      </c>
      <c r="E143" s="9" t="s">
        <v>5</v>
      </c>
      <c r="F143" s="9" t="s">
        <v>5</v>
      </c>
      <c r="G143" s="18">
        <v>0</v>
      </c>
      <c r="H143" s="9" t="s">
        <v>5</v>
      </c>
      <c r="I143" s="27" t="s">
        <v>5</v>
      </c>
    </row>
    <row r="144" spans="1:9" ht="12.95" customHeight="1" x14ac:dyDescent="0.2">
      <c r="A144" s="30" t="s">
        <v>138</v>
      </c>
      <c r="B144" s="9" t="s">
        <v>5</v>
      </c>
      <c r="C144" s="18">
        <v>0</v>
      </c>
      <c r="D144" s="9" t="s">
        <v>5</v>
      </c>
      <c r="E144" s="9" t="s">
        <v>5</v>
      </c>
      <c r="F144" s="9" t="s">
        <v>5</v>
      </c>
      <c r="G144" s="18">
        <v>0</v>
      </c>
      <c r="H144" s="9" t="s">
        <v>5</v>
      </c>
      <c r="I144" s="27" t="s">
        <v>5</v>
      </c>
    </row>
    <row r="145" spans="1:9" ht="12.95" customHeight="1" x14ac:dyDescent="0.2">
      <c r="A145" s="30" t="s">
        <v>139</v>
      </c>
      <c r="B145" s="9" t="s">
        <v>5</v>
      </c>
      <c r="C145" s="18">
        <v>0</v>
      </c>
      <c r="D145" s="9" t="s">
        <v>5</v>
      </c>
      <c r="E145" s="9" t="s">
        <v>5</v>
      </c>
      <c r="F145" s="9" t="s">
        <v>5</v>
      </c>
      <c r="G145" s="18">
        <v>0</v>
      </c>
      <c r="H145" s="9" t="s">
        <v>5</v>
      </c>
      <c r="I145" s="27" t="s">
        <v>5</v>
      </c>
    </row>
    <row r="146" spans="1:9" ht="12.95" customHeight="1" x14ac:dyDescent="0.2">
      <c r="A146" s="30" t="s">
        <v>140</v>
      </c>
      <c r="B146" s="73">
        <f t="shared" ref="B146:I146" si="85">SUM(B147,B148)</f>
        <v>0</v>
      </c>
      <c r="C146" s="73">
        <f t="shared" si="85"/>
        <v>0</v>
      </c>
      <c r="D146" s="73">
        <f t="shared" si="85"/>
        <v>0</v>
      </c>
      <c r="E146" s="73">
        <f t="shared" si="85"/>
        <v>0</v>
      </c>
      <c r="F146" s="73">
        <f t="shared" si="85"/>
        <v>0</v>
      </c>
      <c r="G146" s="73">
        <f t="shared" si="85"/>
        <v>0</v>
      </c>
      <c r="H146" s="73">
        <f t="shared" si="85"/>
        <v>0</v>
      </c>
      <c r="I146" s="75">
        <f t="shared" si="85"/>
        <v>0</v>
      </c>
    </row>
    <row r="147" spans="1:9" ht="12.95" customHeight="1" x14ac:dyDescent="0.2">
      <c r="A147" s="26" t="s">
        <v>141</v>
      </c>
      <c r="B147" s="9" t="s">
        <v>5</v>
      </c>
      <c r="C147" s="18">
        <v>0</v>
      </c>
      <c r="D147" s="9" t="s">
        <v>5</v>
      </c>
      <c r="E147" s="9" t="s">
        <v>5</v>
      </c>
      <c r="F147" s="9" t="s">
        <v>5</v>
      </c>
      <c r="G147" s="18">
        <v>0</v>
      </c>
      <c r="H147" s="9" t="s">
        <v>5</v>
      </c>
      <c r="I147" s="27" t="s">
        <v>5</v>
      </c>
    </row>
    <row r="148" spans="1:9" ht="12.95" customHeight="1" x14ac:dyDescent="0.2">
      <c r="A148" s="26" t="s">
        <v>142</v>
      </c>
      <c r="B148" s="9" t="s">
        <v>5</v>
      </c>
      <c r="C148" s="18">
        <v>0</v>
      </c>
      <c r="D148" s="9" t="s">
        <v>5</v>
      </c>
      <c r="E148" s="9" t="s">
        <v>5</v>
      </c>
      <c r="F148" s="9" t="s">
        <v>5</v>
      </c>
      <c r="G148" s="18">
        <v>0</v>
      </c>
      <c r="H148" s="9" t="s">
        <v>5</v>
      </c>
      <c r="I148" s="27" t="s">
        <v>5</v>
      </c>
    </row>
    <row r="149" spans="1:9" ht="12.95" customHeight="1" x14ac:dyDescent="0.2">
      <c r="A149" s="30" t="s">
        <v>143</v>
      </c>
      <c r="B149" s="9" t="s">
        <v>5</v>
      </c>
      <c r="C149" s="9" t="s">
        <v>5</v>
      </c>
      <c r="D149" s="9" t="s">
        <v>5</v>
      </c>
      <c r="E149" s="9" t="s">
        <v>5</v>
      </c>
      <c r="F149" s="9" t="s">
        <v>5</v>
      </c>
      <c r="G149" s="9" t="s">
        <v>5</v>
      </c>
      <c r="H149" s="9" t="s">
        <v>5</v>
      </c>
      <c r="I149" s="27" t="s">
        <v>5</v>
      </c>
    </row>
    <row r="150" spans="1:9" ht="12.95" customHeight="1" x14ac:dyDescent="0.2">
      <c r="A150" s="30" t="s">
        <v>144</v>
      </c>
      <c r="B150" s="9" t="s">
        <v>5</v>
      </c>
      <c r="C150" s="9" t="s">
        <v>5</v>
      </c>
      <c r="D150" s="9" t="s">
        <v>5</v>
      </c>
      <c r="E150" s="9" t="s">
        <v>5</v>
      </c>
      <c r="F150" s="9" t="s">
        <v>5</v>
      </c>
      <c r="G150" s="9" t="s">
        <v>5</v>
      </c>
      <c r="H150" s="9" t="s">
        <v>5</v>
      </c>
      <c r="I150" s="27" t="s">
        <v>5</v>
      </c>
    </row>
    <row r="151" spans="1:9" ht="12.95" customHeight="1" x14ac:dyDescent="0.2">
      <c r="A151" s="30" t="s">
        <v>145</v>
      </c>
      <c r="B151" s="9" t="s">
        <v>5</v>
      </c>
      <c r="C151" s="9" t="s">
        <v>5</v>
      </c>
      <c r="D151" s="9" t="s">
        <v>5</v>
      </c>
      <c r="E151" s="9" t="s">
        <v>5</v>
      </c>
      <c r="F151" s="9" t="s">
        <v>5</v>
      </c>
      <c r="G151" s="9" t="s">
        <v>5</v>
      </c>
      <c r="H151" s="9" t="s">
        <v>5</v>
      </c>
      <c r="I151" s="27" t="s">
        <v>5</v>
      </c>
    </row>
    <row r="152" spans="1:9" ht="12.95" customHeight="1" x14ac:dyDescent="0.2">
      <c r="A152" s="30" t="s">
        <v>146</v>
      </c>
      <c r="B152" s="9" t="s">
        <v>5</v>
      </c>
      <c r="C152" s="9" t="s">
        <v>5</v>
      </c>
      <c r="D152" s="9" t="s">
        <v>5</v>
      </c>
      <c r="E152" s="9" t="s">
        <v>5</v>
      </c>
      <c r="F152" s="9" t="s">
        <v>5</v>
      </c>
      <c r="G152" s="9" t="s">
        <v>5</v>
      </c>
      <c r="H152" s="9" t="s">
        <v>5</v>
      </c>
      <c r="I152" s="27" t="s">
        <v>5</v>
      </c>
    </row>
    <row r="153" spans="1:9" ht="12.95" customHeight="1" x14ac:dyDescent="0.2">
      <c r="A153" s="30" t="s">
        <v>147</v>
      </c>
      <c r="B153" s="9" t="s">
        <v>5</v>
      </c>
      <c r="C153" s="9" t="s">
        <v>5</v>
      </c>
      <c r="D153" s="9" t="s">
        <v>5</v>
      </c>
      <c r="E153" s="9" t="s">
        <v>5</v>
      </c>
      <c r="F153" s="9" t="s">
        <v>5</v>
      </c>
      <c r="G153" s="9" t="s">
        <v>5</v>
      </c>
      <c r="H153" s="9" t="s">
        <v>5</v>
      </c>
      <c r="I153" s="27" t="s">
        <v>5</v>
      </c>
    </row>
    <row r="154" spans="1:9" ht="12.95" customHeight="1" x14ac:dyDescent="0.2">
      <c r="A154" s="30" t="s">
        <v>148</v>
      </c>
      <c r="B154" s="9" t="s">
        <v>5</v>
      </c>
      <c r="C154" s="9" t="s">
        <v>5</v>
      </c>
      <c r="D154" s="9" t="s">
        <v>5</v>
      </c>
      <c r="E154" s="9" t="s">
        <v>5</v>
      </c>
      <c r="F154" s="9" t="s">
        <v>5</v>
      </c>
      <c r="G154" s="9" t="s">
        <v>5</v>
      </c>
      <c r="H154" s="9" t="s">
        <v>5</v>
      </c>
      <c r="I154" s="27" t="s">
        <v>5</v>
      </c>
    </row>
    <row r="155" spans="1:9" ht="14.1" customHeight="1" x14ac:dyDescent="0.2">
      <c r="A155" s="23" t="s">
        <v>149</v>
      </c>
      <c r="B155" s="8">
        <f t="shared" ref="B155:I155" si="86">SUM(B159,B162,B165,B168)</f>
        <v>7513.7246840000007</v>
      </c>
      <c r="C155" s="8">
        <f t="shared" si="86"/>
        <v>2.4517803499999999</v>
      </c>
      <c r="D155" s="8">
        <f t="shared" si="86"/>
        <v>-4.1211478674085811E-13</v>
      </c>
      <c r="E155" s="8">
        <f t="shared" si="86"/>
        <v>7516.1764643500001</v>
      </c>
      <c r="F155" s="8">
        <f t="shared" si="86"/>
        <v>7585.314552060001</v>
      </c>
      <c r="G155" s="8">
        <f t="shared" si="86"/>
        <v>-69.020399940000004</v>
      </c>
      <c r="H155" s="8">
        <f t="shared" si="86"/>
        <v>1.8474111129762605E-13</v>
      </c>
      <c r="I155" s="25">
        <f t="shared" si="86"/>
        <v>7516.2941521200009</v>
      </c>
    </row>
    <row r="156" spans="1:9" ht="12.95" customHeight="1" x14ac:dyDescent="0.2">
      <c r="A156" s="30" t="s">
        <v>150</v>
      </c>
      <c r="B156" s="73">
        <f t="shared" ref="B156:I156" si="87">SUM(B157,B158)</f>
        <v>0</v>
      </c>
      <c r="C156" s="73">
        <f t="shared" si="87"/>
        <v>0</v>
      </c>
      <c r="D156" s="73">
        <f t="shared" si="87"/>
        <v>0</v>
      </c>
      <c r="E156" s="73">
        <f t="shared" si="87"/>
        <v>0</v>
      </c>
      <c r="F156" s="73">
        <f t="shared" si="87"/>
        <v>0</v>
      </c>
      <c r="G156" s="73">
        <f t="shared" si="87"/>
        <v>0</v>
      </c>
      <c r="H156" s="73">
        <f t="shared" si="87"/>
        <v>0</v>
      </c>
      <c r="I156" s="75">
        <f t="shared" si="87"/>
        <v>0</v>
      </c>
    </row>
    <row r="157" spans="1:9" ht="12.95" customHeight="1" x14ac:dyDescent="0.2">
      <c r="A157" s="34" t="s">
        <v>151</v>
      </c>
      <c r="B157" s="9" t="s">
        <v>5</v>
      </c>
      <c r="C157" s="9" t="s">
        <v>5</v>
      </c>
      <c r="D157" s="9" t="s">
        <v>5</v>
      </c>
      <c r="E157" s="9" t="s">
        <v>5</v>
      </c>
      <c r="F157" s="9" t="s">
        <v>5</v>
      </c>
      <c r="G157" s="9" t="s">
        <v>5</v>
      </c>
      <c r="H157" s="9" t="s">
        <v>5</v>
      </c>
      <c r="I157" s="27" t="s">
        <v>5</v>
      </c>
    </row>
    <row r="158" spans="1:9" ht="12.95" customHeight="1" x14ac:dyDescent="0.2">
      <c r="A158" s="34" t="s">
        <v>152</v>
      </c>
      <c r="B158" s="9" t="s">
        <v>5</v>
      </c>
      <c r="C158" s="9" t="s">
        <v>5</v>
      </c>
      <c r="D158" s="9" t="s">
        <v>5</v>
      </c>
      <c r="E158" s="9" t="s">
        <v>5</v>
      </c>
      <c r="F158" s="9" t="s">
        <v>5</v>
      </c>
      <c r="G158" s="9" t="s">
        <v>5</v>
      </c>
      <c r="H158" s="9" t="s">
        <v>5</v>
      </c>
      <c r="I158" s="27" t="s">
        <v>5</v>
      </c>
    </row>
    <row r="159" spans="1:9" ht="12.95" customHeight="1" x14ac:dyDescent="0.2">
      <c r="A159" s="30" t="s">
        <v>153</v>
      </c>
      <c r="B159" s="73">
        <f t="shared" ref="B159:I159" si="88">SUM(B160,B161)</f>
        <v>0</v>
      </c>
      <c r="C159" s="73">
        <f t="shared" si="88"/>
        <v>0</v>
      </c>
      <c r="D159" s="73">
        <f t="shared" si="88"/>
        <v>0</v>
      </c>
      <c r="E159" s="73">
        <f t="shared" si="88"/>
        <v>0</v>
      </c>
      <c r="F159" s="73">
        <f t="shared" si="88"/>
        <v>0</v>
      </c>
      <c r="G159" s="73">
        <f t="shared" si="88"/>
        <v>0</v>
      </c>
      <c r="H159" s="73">
        <f t="shared" si="88"/>
        <v>0</v>
      </c>
      <c r="I159" s="75">
        <f t="shared" si="88"/>
        <v>0</v>
      </c>
    </row>
    <row r="160" spans="1:9" ht="12.95" customHeight="1" x14ac:dyDescent="0.2">
      <c r="A160" s="34" t="s">
        <v>154</v>
      </c>
      <c r="B160" s="9" t="s">
        <v>5</v>
      </c>
      <c r="C160" s="9" t="s">
        <v>5</v>
      </c>
      <c r="D160" s="9" t="s">
        <v>5</v>
      </c>
      <c r="E160" s="9" t="s">
        <v>5</v>
      </c>
      <c r="F160" s="9" t="s">
        <v>5</v>
      </c>
      <c r="G160" s="9" t="s">
        <v>5</v>
      </c>
      <c r="H160" s="9" t="s">
        <v>5</v>
      </c>
      <c r="I160" s="27" t="s">
        <v>5</v>
      </c>
    </row>
    <row r="161" spans="1:9" ht="12.95" customHeight="1" x14ac:dyDescent="0.2">
      <c r="A161" s="34" t="s">
        <v>155</v>
      </c>
      <c r="B161" s="9" t="s">
        <v>5</v>
      </c>
      <c r="C161" s="9" t="s">
        <v>5</v>
      </c>
      <c r="D161" s="9" t="s">
        <v>5</v>
      </c>
      <c r="E161" s="9" t="s">
        <v>5</v>
      </c>
      <c r="F161" s="9" t="s">
        <v>5</v>
      </c>
      <c r="G161" s="9" t="s">
        <v>5</v>
      </c>
      <c r="H161" s="9" t="s">
        <v>5</v>
      </c>
      <c r="I161" s="27" t="s">
        <v>5</v>
      </c>
    </row>
    <row r="162" spans="1:9" ht="12.95" customHeight="1" x14ac:dyDescent="0.2">
      <c r="A162" s="30" t="s">
        <v>156</v>
      </c>
      <c r="B162" s="73">
        <f t="shared" ref="B162:I162" si="89">SUM(B163,B164)</f>
        <v>0</v>
      </c>
      <c r="C162" s="73">
        <f t="shared" si="89"/>
        <v>0</v>
      </c>
      <c r="D162" s="73">
        <f t="shared" si="89"/>
        <v>0</v>
      </c>
      <c r="E162" s="73">
        <f t="shared" si="89"/>
        <v>0</v>
      </c>
      <c r="F162" s="73">
        <f t="shared" si="89"/>
        <v>0</v>
      </c>
      <c r="G162" s="73">
        <f t="shared" si="89"/>
        <v>0</v>
      </c>
      <c r="H162" s="73">
        <f t="shared" si="89"/>
        <v>0</v>
      </c>
      <c r="I162" s="75">
        <f t="shared" si="89"/>
        <v>0</v>
      </c>
    </row>
    <row r="163" spans="1:9" ht="12.95" customHeight="1" x14ac:dyDescent="0.2">
      <c r="A163" s="34" t="s">
        <v>157</v>
      </c>
      <c r="B163" s="9" t="s">
        <v>5</v>
      </c>
      <c r="C163" s="9" t="s">
        <v>5</v>
      </c>
      <c r="D163" s="9" t="s">
        <v>5</v>
      </c>
      <c r="E163" s="9" t="s">
        <v>5</v>
      </c>
      <c r="F163" s="9" t="s">
        <v>5</v>
      </c>
      <c r="G163" s="9" t="s">
        <v>5</v>
      </c>
      <c r="H163" s="9" t="s">
        <v>5</v>
      </c>
      <c r="I163" s="27" t="s">
        <v>5</v>
      </c>
    </row>
    <row r="164" spans="1:9" ht="12.95" customHeight="1" x14ac:dyDescent="0.2">
      <c r="A164" s="34" t="s">
        <v>158</v>
      </c>
      <c r="B164" s="9" t="s">
        <v>5</v>
      </c>
      <c r="C164" s="9" t="s">
        <v>5</v>
      </c>
      <c r="D164" s="9" t="s">
        <v>5</v>
      </c>
      <c r="E164" s="9" t="s">
        <v>5</v>
      </c>
      <c r="F164" s="9" t="s">
        <v>5</v>
      </c>
      <c r="G164" s="9" t="s">
        <v>5</v>
      </c>
      <c r="H164" s="9" t="s">
        <v>5</v>
      </c>
      <c r="I164" s="27" t="s">
        <v>5</v>
      </c>
    </row>
    <row r="165" spans="1:9" ht="12.95" customHeight="1" x14ac:dyDescent="0.2">
      <c r="A165" s="30" t="s">
        <v>159</v>
      </c>
      <c r="B165" s="73">
        <f t="shared" ref="B165:I165" si="90">SUM(B166,B167)</f>
        <v>0</v>
      </c>
      <c r="C165" s="73">
        <f t="shared" si="90"/>
        <v>0</v>
      </c>
      <c r="D165" s="73">
        <f t="shared" si="90"/>
        <v>0</v>
      </c>
      <c r="E165" s="73">
        <f t="shared" si="90"/>
        <v>0</v>
      </c>
      <c r="F165" s="73">
        <f t="shared" si="90"/>
        <v>0</v>
      </c>
      <c r="G165" s="73">
        <f t="shared" si="90"/>
        <v>0</v>
      </c>
      <c r="H165" s="73">
        <f t="shared" si="90"/>
        <v>0</v>
      </c>
      <c r="I165" s="75">
        <f t="shared" si="90"/>
        <v>0</v>
      </c>
    </row>
    <row r="166" spans="1:9" ht="12.95" customHeight="1" x14ac:dyDescent="0.2">
      <c r="A166" s="34" t="s">
        <v>160</v>
      </c>
      <c r="B166" s="9" t="s">
        <v>5</v>
      </c>
      <c r="C166" s="9" t="s">
        <v>5</v>
      </c>
      <c r="D166" s="9" t="s">
        <v>5</v>
      </c>
      <c r="E166" s="9" t="s">
        <v>5</v>
      </c>
      <c r="F166" s="9" t="s">
        <v>5</v>
      </c>
      <c r="G166" s="9" t="s">
        <v>5</v>
      </c>
      <c r="H166" s="9" t="s">
        <v>5</v>
      </c>
      <c r="I166" s="27" t="s">
        <v>5</v>
      </c>
    </row>
    <row r="167" spans="1:9" ht="12.95" customHeight="1" x14ac:dyDescent="0.2">
      <c r="A167" s="34" t="s">
        <v>161</v>
      </c>
      <c r="B167" s="9" t="s">
        <v>5</v>
      </c>
      <c r="C167" s="9" t="s">
        <v>5</v>
      </c>
      <c r="D167" s="9" t="s">
        <v>5</v>
      </c>
      <c r="E167" s="9" t="s">
        <v>5</v>
      </c>
      <c r="F167" s="9" t="s">
        <v>5</v>
      </c>
      <c r="G167" s="9" t="s">
        <v>5</v>
      </c>
      <c r="H167" s="9" t="s">
        <v>5</v>
      </c>
      <c r="I167" s="27" t="s">
        <v>5</v>
      </c>
    </row>
    <row r="168" spans="1:9" ht="12.95" customHeight="1" x14ac:dyDescent="0.2">
      <c r="A168" s="30" t="s">
        <v>162</v>
      </c>
      <c r="B168" s="73">
        <f t="shared" ref="B168:I168" si="91">SUM(B169,B170)</f>
        <v>7513.7246840000007</v>
      </c>
      <c r="C168" s="73">
        <f t="shared" si="91"/>
        <v>2.4517803499999999</v>
      </c>
      <c r="D168" s="73">
        <f t="shared" si="91"/>
        <v>-4.1211478674085811E-13</v>
      </c>
      <c r="E168" s="73">
        <f t="shared" si="91"/>
        <v>7516.1764643500001</v>
      </c>
      <c r="F168" s="73">
        <f t="shared" si="91"/>
        <v>7585.314552060001</v>
      </c>
      <c r="G168" s="73">
        <f t="shared" si="91"/>
        <v>-69.020399940000004</v>
      </c>
      <c r="H168" s="73">
        <f t="shared" si="91"/>
        <v>1.8474111129762605E-13</v>
      </c>
      <c r="I168" s="75">
        <f t="shared" si="91"/>
        <v>7516.2941521200009</v>
      </c>
    </row>
    <row r="169" spans="1:9" ht="12.95" customHeight="1" x14ac:dyDescent="0.2">
      <c r="A169" s="34" t="s">
        <v>163</v>
      </c>
      <c r="B169" s="73">
        <f t="shared" ref="B169:I170" si="92">SUM(B172,B175)</f>
        <v>6228.7280100000007</v>
      </c>
      <c r="C169" s="73">
        <f t="shared" si="92"/>
        <v>-60.3404661</v>
      </c>
      <c r="D169" s="73">
        <f t="shared" si="92"/>
        <v>-4.1211478674085811E-13</v>
      </c>
      <c r="E169" s="73">
        <f t="shared" si="92"/>
        <v>6168.3875439000003</v>
      </c>
      <c r="F169" s="73">
        <f t="shared" si="92"/>
        <v>6137.002427710001</v>
      </c>
      <c r="G169" s="73">
        <f t="shared" si="92"/>
        <v>-46.776715960000004</v>
      </c>
      <c r="H169" s="73">
        <f t="shared" si="92"/>
        <v>1.8474111129762605E-13</v>
      </c>
      <c r="I169" s="75">
        <f t="shared" si="92"/>
        <v>6090.2257117500012</v>
      </c>
    </row>
    <row r="170" spans="1:9" ht="12.95" customHeight="1" x14ac:dyDescent="0.2">
      <c r="A170" s="34" t="s">
        <v>164</v>
      </c>
      <c r="B170" s="73">
        <f t="shared" si="92"/>
        <v>1284.996674</v>
      </c>
      <c r="C170" s="73">
        <f t="shared" si="92"/>
        <v>62.79224645</v>
      </c>
      <c r="D170" s="73">
        <f t="shared" si="92"/>
        <v>0</v>
      </c>
      <c r="E170" s="73">
        <f t="shared" si="92"/>
        <v>1347.78892045</v>
      </c>
      <c r="F170" s="73">
        <f t="shared" si="92"/>
        <v>1448.3121243500002</v>
      </c>
      <c r="G170" s="73">
        <f t="shared" si="92"/>
        <v>-22.24368398</v>
      </c>
      <c r="H170" s="73">
        <f t="shared" si="92"/>
        <v>0</v>
      </c>
      <c r="I170" s="75">
        <f t="shared" si="92"/>
        <v>1426.0684403700002</v>
      </c>
    </row>
    <row r="171" spans="1:9" ht="12.75" customHeight="1" x14ac:dyDescent="0.2">
      <c r="A171" s="26" t="s">
        <v>165</v>
      </c>
      <c r="B171" s="73">
        <f t="shared" ref="B171:I171" si="93">SUM(B172,B173)</f>
        <v>0</v>
      </c>
      <c r="C171" s="73">
        <f t="shared" si="93"/>
        <v>0</v>
      </c>
      <c r="D171" s="73">
        <f t="shared" si="93"/>
        <v>0</v>
      </c>
      <c r="E171" s="73">
        <f t="shared" si="93"/>
        <v>0</v>
      </c>
      <c r="F171" s="73">
        <f t="shared" si="93"/>
        <v>0</v>
      </c>
      <c r="G171" s="73">
        <f t="shared" si="93"/>
        <v>0</v>
      </c>
      <c r="H171" s="73">
        <f t="shared" si="93"/>
        <v>0</v>
      </c>
      <c r="I171" s="75">
        <f t="shared" si="93"/>
        <v>0</v>
      </c>
    </row>
    <row r="172" spans="1:9" ht="12.75" customHeight="1" x14ac:dyDescent="0.2">
      <c r="A172" s="35" t="s">
        <v>166</v>
      </c>
      <c r="B172" s="9" t="s">
        <v>5</v>
      </c>
      <c r="C172" s="9" t="s">
        <v>5</v>
      </c>
      <c r="D172" s="9" t="s">
        <v>5</v>
      </c>
      <c r="E172" s="9" t="s">
        <v>5</v>
      </c>
      <c r="F172" s="9" t="s">
        <v>5</v>
      </c>
      <c r="G172" s="9" t="s">
        <v>5</v>
      </c>
      <c r="H172" s="9" t="s">
        <v>5</v>
      </c>
      <c r="I172" s="27" t="s">
        <v>5</v>
      </c>
    </row>
    <row r="173" spans="1:9" ht="12.75" customHeight="1" x14ac:dyDescent="0.2">
      <c r="A173" s="35" t="s">
        <v>167</v>
      </c>
      <c r="B173" s="9" t="s">
        <v>5</v>
      </c>
      <c r="C173" s="9" t="s">
        <v>5</v>
      </c>
      <c r="D173" s="9" t="s">
        <v>5</v>
      </c>
      <c r="E173" s="9" t="s">
        <v>5</v>
      </c>
      <c r="F173" s="9" t="s">
        <v>5</v>
      </c>
      <c r="G173" s="9" t="s">
        <v>5</v>
      </c>
      <c r="H173" s="9" t="s">
        <v>5</v>
      </c>
      <c r="I173" s="27" t="s">
        <v>5</v>
      </c>
    </row>
    <row r="174" spans="1:9" ht="12.75" customHeight="1" x14ac:dyDescent="0.2">
      <c r="A174" s="26" t="s">
        <v>168</v>
      </c>
      <c r="B174" s="73">
        <f t="shared" ref="B174:I174" si="94">SUM(B175,B176)</f>
        <v>7513.7246840000007</v>
      </c>
      <c r="C174" s="73">
        <f t="shared" si="94"/>
        <v>2.4517803499999999</v>
      </c>
      <c r="D174" s="73">
        <f t="shared" si="94"/>
        <v>-4.1211478674085811E-13</v>
      </c>
      <c r="E174" s="73">
        <f t="shared" si="94"/>
        <v>7516.1764643500001</v>
      </c>
      <c r="F174" s="73">
        <f t="shared" si="94"/>
        <v>7585.314552060001</v>
      </c>
      <c r="G174" s="73">
        <f t="shared" si="94"/>
        <v>-69.020399940000004</v>
      </c>
      <c r="H174" s="73">
        <f t="shared" si="94"/>
        <v>1.8474111129762605E-13</v>
      </c>
      <c r="I174" s="75">
        <f t="shared" si="94"/>
        <v>7516.2941521200009</v>
      </c>
    </row>
    <row r="175" spans="1:9" ht="12.75" customHeight="1" x14ac:dyDescent="0.2">
      <c r="A175" s="35" t="s">
        <v>169</v>
      </c>
      <c r="B175" s="8">
        <v>6228.7280100000007</v>
      </c>
      <c r="C175" s="18">
        <v>-60.3404661</v>
      </c>
      <c r="D175" s="73">
        <f t="shared" ref="D175:D176" si="95">SUM(E175)-SUM(B175)-SUM(C175)</f>
        <v>-4.1211478674085811E-13</v>
      </c>
      <c r="E175" s="8">
        <v>6168.3875439000003</v>
      </c>
      <c r="F175" s="8">
        <v>6137.002427710001</v>
      </c>
      <c r="G175" s="9">
        <v>-46.776715960000004</v>
      </c>
      <c r="H175" s="73">
        <f t="shared" ref="H175:H176" si="96">SUM(I175)-SUM(F175)-SUM(G175)</f>
        <v>1.8474111129762605E-13</v>
      </c>
      <c r="I175" s="25">
        <v>6090.2257117500012</v>
      </c>
    </row>
    <row r="176" spans="1:9" ht="12.75" customHeight="1" x14ac:dyDescent="0.2">
      <c r="A176" s="35" t="s">
        <v>170</v>
      </c>
      <c r="B176" s="8">
        <v>1284.996674</v>
      </c>
      <c r="C176" s="18">
        <v>62.79224645</v>
      </c>
      <c r="D176" s="73">
        <f t="shared" si="95"/>
        <v>0</v>
      </c>
      <c r="E176" s="8">
        <v>1347.78892045</v>
      </c>
      <c r="F176" s="8">
        <v>1448.3121243500002</v>
      </c>
      <c r="G176" s="9">
        <v>-22.24368398</v>
      </c>
      <c r="H176" s="73">
        <f t="shared" si="96"/>
        <v>0</v>
      </c>
      <c r="I176" s="25">
        <v>1426.0684403700002</v>
      </c>
    </row>
    <row r="177" spans="1:9" ht="12.75" customHeight="1" x14ac:dyDescent="0.2">
      <c r="A177" s="21" t="s">
        <v>238</v>
      </c>
      <c r="B177" s="8"/>
      <c r="C177" s="18"/>
      <c r="D177" s="73"/>
      <c r="E177" s="8"/>
      <c r="F177" s="8"/>
      <c r="G177" s="9"/>
      <c r="H177" s="73"/>
      <c r="I177" s="25"/>
    </row>
    <row r="178" spans="1:9" ht="14.1" customHeight="1" x14ac:dyDescent="0.2">
      <c r="A178" s="23" t="s">
        <v>171</v>
      </c>
      <c r="B178" s="8">
        <f t="shared" ref="B178:I178" si="97">SUM(B182,B185,B188,B191)</f>
        <v>2202.8978224000011</v>
      </c>
      <c r="C178" s="8">
        <f t="shared" si="97"/>
        <v>13.254365209999996</v>
      </c>
      <c r="D178" s="8">
        <f t="shared" si="97"/>
        <v>-1.5172999997048464E-4</v>
      </c>
      <c r="E178" s="8">
        <f t="shared" si="97"/>
        <v>2216.1520358800008</v>
      </c>
      <c r="F178" s="8">
        <f t="shared" si="97"/>
        <v>2030.8567200000011</v>
      </c>
      <c r="G178" s="8">
        <f t="shared" si="97"/>
        <v>114.65336103999999</v>
      </c>
      <c r="H178" s="8">
        <f t="shared" si="97"/>
        <v>3.7214675785435247E-13</v>
      </c>
      <c r="I178" s="25">
        <f t="shared" si="97"/>
        <v>2145.5100810400013</v>
      </c>
    </row>
    <row r="179" spans="1:9" ht="14.1" customHeight="1" x14ac:dyDescent="0.2">
      <c r="A179" s="30" t="s">
        <v>172</v>
      </c>
      <c r="B179" s="73">
        <f t="shared" ref="B179:I179" si="98">SUM(B180,B181)</f>
        <v>0</v>
      </c>
      <c r="C179" s="73">
        <f t="shared" si="98"/>
        <v>0</v>
      </c>
      <c r="D179" s="73">
        <f t="shared" si="98"/>
        <v>0</v>
      </c>
      <c r="E179" s="73">
        <f t="shared" si="98"/>
        <v>0</v>
      </c>
      <c r="F179" s="73">
        <f t="shared" si="98"/>
        <v>0</v>
      </c>
      <c r="G179" s="73">
        <f t="shared" si="98"/>
        <v>0</v>
      </c>
      <c r="H179" s="73">
        <f t="shared" si="98"/>
        <v>0</v>
      </c>
      <c r="I179" s="75">
        <f t="shared" si="98"/>
        <v>0</v>
      </c>
    </row>
    <row r="180" spans="1:9" ht="12.95" customHeight="1" x14ac:dyDescent="0.2">
      <c r="A180" s="34" t="s">
        <v>173</v>
      </c>
      <c r="B180" s="9" t="s">
        <v>5</v>
      </c>
      <c r="C180" s="9" t="s">
        <v>5</v>
      </c>
      <c r="D180" s="9" t="s">
        <v>5</v>
      </c>
      <c r="E180" s="9" t="s">
        <v>5</v>
      </c>
      <c r="F180" s="9" t="s">
        <v>5</v>
      </c>
      <c r="G180" s="9" t="s">
        <v>5</v>
      </c>
      <c r="H180" s="9" t="s">
        <v>5</v>
      </c>
      <c r="I180" s="27" t="s">
        <v>5</v>
      </c>
    </row>
    <row r="181" spans="1:9" ht="12.95" customHeight="1" x14ac:dyDescent="0.2">
      <c r="A181" s="34" t="s">
        <v>174</v>
      </c>
      <c r="B181" s="9" t="s">
        <v>5</v>
      </c>
      <c r="C181" s="9" t="s">
        <v>5</v>
      </c>
      <c r="D181" s="9" t="s">
        <v>5</v>
      </c>
      <c r="E181" s="9" t="s">
        <v>5</v>
      </c>
      <c r="F181" s="9" t="s">
        <v>5</v>
      </c>
      <c r="G181" s="9" t="s">
        <v>5</v>
      </c>
      <c r="H181" s="9" t="s">
        <v>5</v>
      </c>
      <c r="I181" s="27" t="s">
        <v>5</v>
      </c>
    </row>
    <row r="182" spans="1:9" ht="14.1" customHeight="1" x14ac:dyDescent="0.2">
      <c r="A182" s="30" t="s">
        <v>175</v>
      </c>
      <c r="B182" s="73">
        <f t="shared" ref="B182:I182" si="99">SUM(B183,B184)</f>
        <v>0.5</v>
      </c>
      <c r="C182" s="73">
        <f t="shared" si="99"/>
        <v>0</v>
      </c>
      <c r="D182" s="73">
        <f t="shared" si="99"/>
        <v>0</v>
      </c>
      <c r="E182" s="73">
        <f t="shared" si="99"/>
        <v>0.5</v>
      </c>
      <c r="F182" s="73">
        <f t="shared" si="99"/>
        <v>0.5</v>
      </c>
      <c r="G182" s="73">
        <f t="shared" si="99"/>
        <v>0</v>
      </c>
      <c r="H182" s="73">
        <f t="shared" si="99"/>
        <v>0</v>
      </c>
      <c r="I182" s="75">
        <f t="shared" si="99"/>
        <v>0.5</v>
      </c>
    </row>
    <row r="183" spans="1:9" ht="14.1" customHeight="1" x14ac:dyDescent="0.2">
      <c r="A183" s="34" t="s">
        <v>176</v>
      </c>
      <c r="B183" s="8">
        <v>0.5</v>
      </c>
      <c r="C183" s="18">
        <v>0</v>
      </c>
      <c r="D183" s="73">
        <f t="shared" ref="D183" si="100">SUM(E183)-SUM(B183)-SUM(C183)</f>
        <v>0</v>
      </c>
      <c r="E183" s="8">
        <v>0.5</v>
      </c>
      <c r="F183" s="8">
        <v>0.5</v>
      </c>
      <c r="G183" s="9">
        <v>0</v>
      </c>
      <c r="H183" s="73">
        <f t="shared" ref="H183" si="101">SUM(I183)-SUM(F183)-SUM(G183)</f>
        <v>0</v>
      </c>
      <c r="I183" s="25">
        <v>0.5</v>
      </c>
    </row>
    <row r="184" spans="1:9" ht="14.1" customHeight="1" x14ac:dyDescent="0.2">
      <c r="A184" s="34" t="s">
        <v>177</v>
      </c>
      <c r="B184" s="9" t="s">
        <v>5</v>
      </c>
      <c r="C184" s="9" t="s">
        <v>5</v>
      </c>
      <c r="D184" s="9" t="s">
        <v>5</v>
      </c>
      <c r="E184" s="9" t="s">
        <v>5</v>
      </c>
      <c r="F184" s="9" t="s">
        <v>5</v>
      </c>
      <c r="G184" s="9" t="s">
        <v>5</v>
      </c>
      <c r="H184" s="9" t="s">
        <v>5</v>
      </c>
      <c r="I184" s="27" t="s">
        <v>5</v>
      </c>
    </row>
    <row r="185" spans="1:9" ht="14.1" customHeight="1" x14ac:dyDescent="0.2">
      <c r="A185" s="30" t="s">
        <v>178</v>
      </c>
      <c r="B185" s="73">
        <f t="shared" ref="B185:I185" si="102">SUM(B186,B187)</f>
        <v>533.37658980000015</v>
      </c>
      <c r="C185" s="73">
        <f t="shared" si="102"/>
        <v>67.627251569999999</v>
      </c>
      <c r="D185" s="73">
        <f t="shared" si="102"/>
        <v>-1.5172999997048464E-4</v>
      </c>
      <c r="E185" s="73">
        <f t="shared" si="102"/>
        <v>601.00368964000018</v>
      </c>
      <c r="F185" s="73">
        <f t="shared" si="102"/>
        <v>413.61355568000016</v>
      </c>
      <c r="G185" s="73">
        <f t="shared" si="102"/>
        <v>79.160507289999998</v>
      </c>
      <c r="H185" s="73">
        <f t="shared" si="102"/>
        <v>0</v>
      </c>
      <c r="I185" s="75">
        <f t="shared" si="102"/>
        <v>492.77406297000016</v>
      </c>
    </row>
    <row r="186" spans="1:9" ht="14.1" customHeight="1" x14ac:dyDescent="0.2">
      <c r="A186" s="34" t="s">
        <v>179</v>
      </c>
      <c r="B186" s="8">
        <v>533.37658980000015</v>
      </c>
      <c r="C186" s="18">
        <v>67.627251569999999</v>
      </c>
      <c r="D186" s="73">
        <f t="shared" ref="D186" si="103">SUM(E186)-SUM(B186)-SUM(C186)</f>
        <v>-1.5172999997048464E-4</v>
      </c>
      <c r="E186" s="8">
        <v>601.00368964000018</v>
      </c>
      <c r="F186" s="8">
        <v>413.61355568000016</v>
      </c>
      <c r="G186" s="9">
        <v>79.160507289999998</v>
      </c>
      <c r="H186" s="73">
        <f t="shared" ref="H186" si="104">SUM(I186)-SUM(F186)-SUM(G186)</f>
        <v>0</v>
      </c>
      <c r="I186" s="25">
        <v>492.77406297000016</v>
      </c>
    </row>
    <row r="187" spans="1:9" ht="14.1" customHeight="1" x14ac:dyDescent="0.2">
      <c r="A187" s="34" t="s">
        <v>180</v>
      </c>
      <c r="B187" s="9" t="s">
        <v>5</v>
      </c>
      <c r="C187" s="9" t="s">
        <v>5</v>
      </c>
      <c r="D187" s="9" t="s">
        <v>5</v>
      </c>
      <c r="E187" s="9" t="s">
        <v>5</v>
      </c>
      <c r="F187" s="9" t="s">
        <v>5</v>
      </c>
      <c r="G187" s="9" t="s">
        <v>5</v>
      </c>
      <c r="H187" s="9" t="s">
        <v>5</v>
      </c>
      <c r="I187" s="27" t="s">
        <v>5</v>
      </c>
    </row>
    <row r="188" spans="1:9" ht="14.1" customHeight="1" x14ac:dyDescent="0.2">
      <c r="A188" s="30" t="s">
        <v>181</v>
      </c>
      <c r="B188" s="73">
        <f t="shared" ref="B188:I188" si="105">SUM(B189,B190)</f>
        <v>130.58509759999998</v>
      </c>
      <c r="C188" s="73">
        <f t="shared" si="105"/>
        <v>-23.85877859</v>
      </c>
      <c r="D188" s="73">
        <f t="shared" si="105"/>
        <v>0</v>
      </c>
      <c r="E188" s="73">
        <f t="shared" si="105"/>
        <v>106.72631901</v>
      </c>
      <c r="F188" s="73">
        <f t="shared" si="105"/>
        <v>100.65754099999999</v>
      </c>
      <c r="G188" s="73">
        <f t="shared" si="105"/>
        <v>32.336277389999999</v>
      </c>
      <c r="H188" s="73">
        <f t="shared" si="105"/>
        <v>0</v>
      </c>
      <c r="I188" s="75">
        <f t="shared" si="105"/>
        <v>132.99381839</v>
      </c>
    </row>
    <row r="189" spans="1:9" ht="14.1" customHeight="1" x14ac:dyDescent="0.2">
      <c r="A189" s="34" t="s">
        <v>182</v>
      </c>
      <c r="B189" s="8">
        <v>56.785097599999993</v>
      </c>
      <c r="C189" s="18">
        <v>-23.85877859</v>
      </c>
      <c r="D189" s="73">
        <f t="shared" ref="D189:D190" si="106">SUM(E189)-SUM(B189)-SUM(C189)</f>
        <v>0</v>
      </c>
      <c r="E189" s="8">
        <v>32.926319009999993</v>
      </c>
      <c r="F189" s="8">
        <v>26.857540999999998</v>
      </c>
      <c r="G189" s="9">
        <v>32.336277389999999</v>
      </c>
      <c r="H189" s="73">
        <f t="shared" ref="H189:H190" si="107">SUM(I189)-SUM(F189)-SUM(G189)</f>
        <v>0</v>
      </c>
      <c r="I189" s="25">
        <v>59.193818389999997</v>
      </c>
    </row>
    <row r="190" spans="1:9" ht="14.1" customHeight="1" x14ac:dyDescent="0.2">
      <c r="A190" s="34" t="s">
        <v>183</v>
      </c>
      <c r="B190" s="8">
        <v>73.8</v>
      </c>
      <c r="C190" s="18">
        <v>0</v>
      </c>
      <c r="D190" s="73">
        <f t="shared" si="106"/>
        <v>0</v>
      </c>
      <c r="E190" s="8">
        <v>73.8</v>
      </c>
      <c r="F190" s="8">
        <v>73.8</v>
      </c>
      <c r="G190" s="9">
        <v>0</v>
      </c>
      <c r="H190" s="73">
        <f t="shared" si="107"/>
        <v>0</v>
      </c>
      <c r="I190" s="25">
        <v>73.8</v>
      </c>
    </row>
    <row r="191" spans="1:9" ht="14.1" customHeight="1" x14ac:dyDescent="0.2">
      <c r="A191" s="30" t="s">
        <v>184</v>
      </c>
      <c r="B191" s="73">
        <f t="shared" ref="B191:I191" si="108">SUM(B192,B193)</f>
        <v>1538.4361350000008</v>
      </c>
      <c r="C191" s="73">
        <f t="shared" si="108"/>
        <v>-30.514107770000003</v>
      </c>
      <c r="D191" s="73">
        <f t="shared" si="108"/>
        <v>0</v>
      </c>
      <c r="E191" s="73">
        <f t="shared" si="108"/>
        <v>1507.9220272300008</v>
      </c>
      <c r="F191" s="73">
        <f t="shared" si="108"/>
        <v>1516.0856233200009</v>
      </c>
      <c r="G191" s="73">
        <f t="shared" si="108"/>
        <v>3.1565763599999999</v>
      </c>
      <c r="H191" s="73">
        <f t="shared" si="108"/>
        <v>3.7214675785435247E-13</v>
      </c>
      <c r="I191" s="75">
        <f t="shared" si="108"/>
        <v>1519.2421996800012</v>
      </c>
    </row>
    <row r="192" spans="1:9" ht="14.1" customHeight="1" x14ac:dyDescent="0.2">
      <c r="A192" s="34" t="s">
        <v>185</v>
      </c>
      <c r="B192" s="73">
        <f t="shared" ref="B192:I193" si="109">SUM(B195,B198)</f>
        <v>1538.4361350000008</v>
      </c>
      <c r="C192" s="73">
        <f t="shared" si="109"/>
        <v>-30.514107770000003</v>
      </c>
      <c r="D192" s="73">
        <f t="shared" si="109"/>
        <v>0</v>
      </c>
      <c r="E192" s="73">
        <f t="shared" si="109"/>
        <v>1507.9220272300008</v>
      </c>
      <c r="F192" s="73">
        <f t="shared" si="109"/>
        <v>1516.0856233200009</v>
      </c>
      <c r="G192" s="73">
        <f t="shared" si="109"/>
        <v>3.1565763599999999</v>
      </c>
      <c r="H192" s="73">
        <f t="shared" si="109"/>
        <v>3.7214675785435247E-13</v>
      </c>
      <c r="I192" s="75">
        <f t="shared" si="109"/>
        <v>1519.2421996800012</v>
      </c>
    </row>
    <row r="193" spans="1:9" ht="14.1" customHeight="1" x14ac:dyDescent="0.2">
      <c r="A193" s="34" t="s">
        <v>186</v>
      </c>
      <c r="B193" s="73">
        <f t="shared" si="109"/>
        <v>0</v>
      </c>
      <c r="C193" s="73">
        <f t="shared" si="109"/>
        <v>0</v>
      </c>
      <c r="D193" s="73">
        <f t="shared" si="109"/>
        <v>0</v>
      </c>
      <c r="E193" s="73">
        <f t="shared" si="109"/>
        <v>0</v>
      </c>
      <c r="F193" s="73">
        <f t="shared" si="109"/>
        <v>0</v>
      </c>
      <c r="G193" s="73">
        <f t="shared" si="109"/>
        <v>0</v>
      </c>
      <c r="H193" s="73">
        <f t="shared" si="109"/>
        <v>0</v>
      </c>
      <c r="I193" s="75">
        <f t="shared" si="109"/>
        <v>0</v>
      </c>
    </row>
    <row r="194" spans="1:9" ht="12.95" customHeight="1" x14ac:dyDescent="0.2">
      <c r="A194" s="26" t="s">
        <v>187</v>
      </c>
      <c r="B194" s="73">
        <f t="shared" ref="B194:I194" si="110">SUM(B195,B196)</f>
        <v>0</v>
      </c>
      <c r="C194" s="73">
        <f t="shared" si="110"/>
        <v>0</v>
      </c>
      <c r="D194" s="73">
        <f t="shared" si="110"/>
        <v>0</v>
      </c>
      <c r="E194" s="73">
        <f t="shared" si="110"/>
        <v>0</v>
      </c>
      <c r="F194" s="73">
        <f t="shared" si="110"/>
        <v>0</v>
      </c>
      <c r="G194" s="73">
        <f t="shared" si="110"/>
        <v>0</v>
      </c>
      <c r="H194" s="73">
        <f t="shared" si="110"/>
        <v>0</v>
      </c>
      <c r="I194" s="75">
        <f t="shared" si="110"/>
        <v>0</v>
      </c>
    </row>
    <row r="195" spans="1:9" ht="12.95" customHeight="1" x14ac:dyDescent="0.2">
      <c r="A195" s="35" t="s">
        <v>188</v>
      </c>
      <c r="B195" s="9" t="s">
        <v>5</v>
      </c>
      <c r="C195" s="9" t="s">
        <v>5</v>
      </c>
      <c r="D195" s="9" t="s">
        <v>5</v>
      </c>
      <c r="E195" s="9" t="s">
        <v>5</v>
      </c>
      <c r="F195" s="9" t="s">
        <v>5</v>
      </c>
      <c r="G195" s="9" t="s">
        <v>5</v>
      </c>
      <c r="H195" s="9" t="s">
        <v>5</v>
      </c>
      <c r="I195" s="27" t="s">
        <v>5</v>
      </c>
    </row>
    <row r="196" spans="1:9" ht="12.95" customHeight="1" x14ac:dyDescent="0.2">
      <c r="A196" s="35" t="s">
        <v>189</v>
      </c>
      <c r="B196" s="9" t="s">
        <v>5</v>
      </c>
      <c r="C196" s="9" t="s">
        <v>5</v>
      </c>
      <c r="D196" s="9" t="s">
        <v>5</v>
      </c>
      <c r="E196" s="9" t="s">
        <v>5</v>
      </c>
      <c r="F196" s="9" t="s">
        <v>5</v>
      </c>
      <c r="G196" s="9" t="s">
        <v>5</v>
      </c>
      <c r="H196" s="9" t="s">
        <v>5</v>
      </c>
      <c r="I196" s="27" t="s">
        <v>5</v>
      </c>
    </row>
    <row r="197" spans="1:9" ht="12.95" customHeight="1" x14ac:dyDescent="0.2">
      <c r="A197" s="26" t="s">
        <v>190</v>
      </c>
      <c r="B197" s="73">
        <f t="shared" ref="B197:I197" si="111">SUM(B198,B199)</f>
        <v>1538.4361350000008</v>
      </c>
      <c r="C197" s="73">
        <f t="shared" si="111"/>
        <v>-30.514107770000003</v>
      </c>
      <c r="D197" s="73">
        <f t="shared" si="111"/>
        <v>0</v>
      </c>
      <c r="E197" s="73">
        <f t="shared" si="111"/>
        <v>1507.9220272300008</v>
      </c>
      <c r="F197" s="73">
        <f t="shared" si="111"/>
        <v>1516.0856233200009</v>
      </c>
      <c r="G197" s="73">
        <f t="shared" si="111"/>
        <v>3.1565763599999999</v>
      </c>
      <c r="H197" s="73">
        <f t="shared" si="111"/>
        <v>3.7214675785435247E-13</v>
      </c>
      <c r="I197" s="75">
        <f t="shared" si="111"/>
        <v>1519.2421996800012</v>
      </c>
    </row>
    <row r="198" spans="1:9" ht="14.1" customHeight="1" x14ac:dyDescent="0.2">
      <c r="A198" s="35" t="s">
        <v>191</v>
      </c>
      <c r="B198" s="8">
        <v>1538.4361350000008</v>
      </c>
      <c r="C198" s="18">
        <v>-30.514107770000003</v>
      </c>
      <c r="D198" s="73">
        <f t="shared" ref="D198" si="112">SUM(E198)-SUM(B198)-SUM(C198)</f>
        <v>0</v>
      </c>
      <c r="E198" s="8">
        <v>1507.9220272300008</v>
      </c>
      <c r="F198" s="8">
        <v>1516.0856233200009</v>
      </c>
      <c r="G198" s="9">
        <v>3.1565763599999999</v>
      </c>
      <c r="H198" s="73">
        <f t="shared" ref="H198" si="113">SUM(I198)-SUM(F198)-SUM(G198)</f>
        <v>3.7214675785435247E-13</v>
      </c>
      <c r="I198" s="25">
        <v>1519.2421996800012</v>
      </c>
    </row>
    <row r="199" spans="1:9" ht="14.1" customHeight="1" x14ac:dyDescent="0.2">
      <c r="A199" s="35" t="s">
        <v>192</v>
      </c>
      <c r="B199" s="9" t="s">
        <v>5</v>
      </c>
      <c r="C199" s="9" t="s">
        <v>5</v>
      </c>
      <c r="D199" s="9" t="s">
        <v>5</v>
      </c>
      <c r="E199" s="9" t="s">
        <v>5</v>
      </c>
      <c r="F199" s="9" t="s">
        <v>5</v>
      </c>
      <c r="G199" s="9" t="s">
        <v>5</v>
      </c>
      <c r="H199" s="9" t="s">
        <v>5</v>
      </c>
      <c r="I199" s="27" t="s">
        <v>5</v>
      </c>
    </row>
    <row r="200" spans="1:9" ht="15" customHeight="1" x14ac:dyDescent="0.2">
      <c r="A200" s="22" t="s">
        <v>193</v>
      </c>
      <c r="B200" s="71">
        <f>SUM(B201,B205,B206,B207)</f>
        <v>4374.5368368800009</v>
      </c>
      <c r="C200" s="71">
        <f t="shared" ref="C200:D200" si="114">SUM(C201,C205,C206,C207)</f>
        <v>-917.26926772000002</v>
      </c>
      <c r="D200" s="71">
        <f t="shared" si="114"/>
        <v>-3.1695179600001495</v>
      </c>
      <c r="E200" s="71">
        <f>SUM(E201,E205,E206,E207)</f>
        <v>3454.0980512000006</v>
      </c>
      <c r="F200" s="71">
        <f>SUM(F201,F205,F206,F207)</f>
        <v>9929.9301749700007</v>
      </c>
      <c r="G200" s="71">
        <f t="shared" ref="G200:H200" si="115">SUM(G201,G205,G206,G207)</f>
        <v>-789.09434454999996</v>
      </c>
      <c r="H200" s="71">
        <f t="shared" si="115"/>
        <v>-8.6716757700000073</v>
      </c>
      <c r="I200" s="72">
        <f>SUM(I201,I205,I206,I207)</f>
        <v>9132.1641546500014</v>
      </c>
    </row>
    <row r="201" spans="1:9" ht="14.1" customHeight="1" x14ac:dyDescent="0.2">
      <c r="A201" s="23" t="s">
        <v>194</v>
      </c>
      <c r="B201" s="73">
        <f t="shared" ref="B201:I201" si="116">SUM(B202,B203)</f>
        <v>0</v>
      </c>
      <c r="C201" s="73">
        <f t="shared" si="116"/>
        <v>0</v>
      </c>
      <c r="D201" s="73">
        <f t="shared" si="116"/>
        <v>0</v>
      </c>
      <c r="E201" s="73">
        <f t="shared" si="116"/>
        <v>0</v>
      </c>
      <c r="F201" s="73">
        <f t="shared" si="116"/>
        <v>0</v>
      </c>
      <c r="G201" s="73">
        <f t="shared" si="116"/>
        <v>0</v>
      </c>
      <c r="H201" s="73">
        <f t="shared" si="116"/>
        <v>0</v>
      </c>
      <c r="I201" s="75">
        <f t="shared" si="116"/>
        <v>0</v>
      </c>
    </row>
    <row r="202" spans="1:9" ht="12.95" customHeight="1" x14ac:dyDescent="0.2">
      <c r="A202" s="30" t="s">
        <v>195</v>
      </c>
      <c r="B202" s="9" t="s">
        <v>5</v>
      </c>
      <c r="C202" s="9" t="s">
        <v>5</v>
      </c>
      <c r="D202" s="9" t="s">
        <v>5</v>
      </c>
      <c r="E202" s="9" t="s">
        <v>5</v>
      </c>
      <c r="F202" s="9" t="s">
        <v>5</v>
      </c>
      <c r="G202" s="9" t="s">
        <v>5</v>
      </c>
      <c r="H202" s="9" t="s">
        <v>5</v>
      </c>
      <c r="I202" s="27" t="s">
        <v>5</v>
      </c>
    </row>
    <row r="203" spans="1:9" ht="12.95" customHeight="1" x14ac:dyDescent="0.2">
      <c r="A203" s="30" t="s">
        <v>196</v>
      </c>
      <c r="B203" s="9" t="s">
        <v>5</v>
      </c>
      <c r="C203" s="9" t="s">
        <v>5</v>
      </c>
      <c r="D203" s="9" t="s">
        <v>5</v>
      </c>
      <c r="E203" s="9" t="s">
        <v>5</v>
      </c>
      <c r="F203" s="9" t="s">
        <v>5</v>
      </c>
      <c r="G203" s="9" t="s">
        <v>5</v>
      </c>
      <c r="H203" s="9" t="s">
        <v>5</v>
      </c>
      <c r="I203" s="27" t="s">
        <v>5</v>
      </c>
    </row>
    <row r="204" spans="1:9" ht="12.95" customHeight="1" x14ac:dyDescent="0.2">
      <c r="A204" s="23" t="s">
        <v>197</v>
      </c>
      <c r="B204" s="9" t="s">
        <v>5</v>
      </c>
      <c r="C204" s="9" t="s">
        <v>5</v>
      </c>
      <c r="D204" s="9" t="s">
        <v>5</v>
      </c>
      <c r="E204" s="9" t="s">
        <v>5</v>
      </c>
      <c r="F204" s="9" t="s">
        <v>5</v>
      </c>
      <c r="G204" s="9" t="s">
        <v>5</v>
      </c>
      <c r="H204" s="9" t="s">
        <v>5</v>
      </c>
      <c r="I204" s="27" t="s">
        <v>5</v>
      </c>
    </row>
    <row r="205" spans="1:9" ht="14.1" customHeight="1" x14ac:dyDescent="0.2">
      <c r="A205" s="23" t="s">
        <v>198</v>
      </c>
      <c r="B205" s="8">
        <v>176.53741800000006</v>
      </c>
      <c r="C205" s="18">
        <v>0</v>
      </c>
      <c r="D205" s="73">
        <f t="shared" ref="D205:D206" si="117">SUM(E205)-SUM(B205)-SUM(C205)</f>
        <v>-2.1884980099999893</v>
      </c>
      <c r="E205" s="8">
        <v>174.34891999000007</v>
      </c>
      <c r="F205" s="8">
        <v>178.50637967000009</v>
      </c>
      <c r="G205" s="9">
        <v>0</v>
      </c>
      <c r="H205" s="73">
        <f t="shared" ref="H205:H206" si="118">SUM(I205)-SUM(F205)-SUM(G205)</f>
        <v>-7.4169861000000026</v>
      </c>
      <c r="I205" s="25">
        <v>171.08939357000008</v>
      </c>
    </row>
    <row r="206" spans="1:9" ht="14.1" customHeight="1" x14ac:dyDescent="0.2">
      <c r="A206" s="23" t="s">
        <v>199</v>
      </c>
      <c r="B206" s="8">
        <v>75.239484000000019</v>
      </c>
      <c r="C206" s="18">
        <v>0</v>
      </c>
      <c r="D206" s="73">
        <f t="shared" si="117"/>
        <v>-0.98100807000000145</v>
      </c>
      <c r="E206" s="8">
        <v>74.258475930000017</v>
      </c>
      <c r="F206" s="8">
        <v>78.364782480000017</v>
      </c>
      <c r="G206" s="9">
        <v>0</v>
      </c>
      <c r="H206" s="73">
        <f t="shared" si="118"/>
        <v>-1.2546896700000048</v>
      </c>
      <c r="I206" s="25">
        <v>77.110092810000012</v>
      </c>
    </row>
    <row r="207" spans="1:9" ht="14.1" customHeight="1" x14ac:dyDescent="0.2">
      <c r="A207" s="23" t="s">
        <v>200</v>
      </c>
      <c r="B207" s="8">
        <f>SUM(B208,B211,B217,B218)</f>
        <v>4122.7599348800004</v>
      </c>
      <c r="C207" s="8">
        <f t="shared" ref="C207:I207" si="119">SUM(C208,C211,C217,C218)</f>
        <v>-917.26926772000002</v>
      </c>
      <c r="D207" s="8">
        <f t="shared" si="119"/>
        <v>-1.1880000158726034E-5</v>
      </c>
      <c r="E207" s="8">
        <f t="shared" si="119"/>
        <v>3205.4906552800003</v>
      </c>
      <c r="F207" s="8">
        <f t="shared" si="119"/>
        <v>9673.0590128200001</v>
      </c>
      <c r="G207" s="8">
        <f t="shared" si="119"/>
        <v>-789.09434454999996</v>
      </c>
      <c r="H207" s="8">
        <f t="shared" si="119"/>
        <v>0</v>
      </c>
      <c r="I207" s="25">
        <f t="shared" si="119"/>
        <v>8883.9646682700004</v>
      </c>
    </row>
    <row r="208" spans="1:9" ht="14.1" customHeight="1" x14ac:dyDescent="0.2">
      <c r="A208" s="30" t="s">
        <v>201</v>
      </c>
      <c r="B208" s="73">
        <f t="shared" ref="B208:I208" si="120">SUM(B209,B210)</f>
        <v>3104.2052630000007</v>
      </c>
      <c r="C208" s="73">
        <f t="shared" si="120"/>
        <v>-630.50695255999995</v>
      </c>
      <c r="D208" s="73">
        <f t="shared" si="120"/>
        <v>-4.800001534022158E-7</v>
      </c>
      <c r="E208" s="73">
        <f t="shared" si="120"/>
        <v>2473.6983099600006</v>
      </c>
      <c r="F208" s="73">
        <f t="shared" si="120"/>
        <v>8157.0636804200003</v>
      </c>
      <c r="G208" s="73">
        <f t="shared" si="120"/>
        <v>-130.71889088</v>
      </c>
      <c r="H208" s="73">
        <f t="shared" si="120"/>
        <v>0</v>
      </c>
      <c r="I208" s="75">
        <f t="shared" si="120"/>
        <v>8026.3447895400004</v>
      </c>
    </row>
    <row r="209" spans="1:9" ht="12.95" customHeight="1" x14ac:dyDescent="0.2">
      <c r="A209" s="26" t="s">
        <v>202</v>
      </c>
      <c r="B209" s="9" t="s">
        <v>5</v>
      </c>
      <c r="C209" s="9" t="s">
        <v>5</v>
      </c>
      <c r="D209" s="9" t="s">
        <v>5</v>
      </c>
      <c r="E209" s="9" t="s">
        <v>5</v>
      </c>
      <c r="F209" s="9" t="s">
        <v>5</v>
      </c>
      <c r="G209" s="9" t="s">
        <v>5</v>
      </c>
      <c r="H209" s="9" t="s">
        <v>5</v>
      </c>
      <c r="I209" s="27" t="s">
        <v>5</v>
      </c>
    </row>
    <row r="210" spans="1:9" ht="12.95" customHeight="1" x14ac:dyDescent="0.2">
      <c r="A210" s="26" t="s">
        <v>203</v>
      </c>
      <c r="B210" s="8">
        <v>3104.2052630000007</v>
      </c>
      <c r="C210" s="18">
        <v>-630.50695255999995</v>
      </c>
      <c r="D210" s="73">
        <f t="shared" ref="D210" si="121">SUM(E210)-SUM(B210)-SUM(C210)</f>
        <v>-4.800001534022158E-7</v>
      </c>
      <c r="E210" s="8">
        <v>2473.6983099600006</v>
      </c>
      <c r="F210" s="8">
        <v>8157.0636804200003</v>
      </c>
      <c r="G210" s="9">
        <v>-130.71889088</v>
      </c>
      <c r="H210" s="73">
        <f t="shared" ref="H210" si="122">SUM(I210)-SUM(F210)-SUM(G210)</f>
        <v>0</v>
      </c>
      <c r="I210" s="25">
        <v>8026.3447895400004</v>
      </c>
    </row>
    <row r="211" spans="1:9" ht="14.1" customHeight="1" x14ac:dyDescent="0.2">
      <c r="A211" s="30" t="s">
        <v>204</v>
      </c>
      <c r="B211" s="8">
        <f t="shared" ref="B211:I211" si="123">SUM(B212,B215)</f>
        <v>1018.5546718799999</v>
      </c>
      <c r="C211" s="8">
        <f t="shared" si="123"/>
        <v>-286.76231516000001</v>
      </c>
      <c r="D211" s="8">
        <f t="shared" si="123"/>
        <v>-1.1400000005323818E-5</v>
      </c>
      <c r="E211" s="8">
        <f t="shared" si="123"/>
        <v>731.79234531999987</v>
      </c>
      <c r="F211" s="8">
        <f t="shared" si="123"/>
        <v>1515.9953324000001</v>
      </c>
      <c r="G211" s="8">
        <f t="shared" si="123"/>
        <v>-658.37545366999996</v>
      </c>
      <c r="H211" s="8">
        <f t="shared" si="123"/>
        <v>0</v>
      </c>
      <c r="I211" s="25">
        <f t="shared" si="123"/>
        <v>857.6198787300001</v>
      </c>
    </row>
    <row r="212" spans="1:9" ht="12.95" customHeight="1" x14ac:dyDescent="0.2">
      <c r="A212" s="26" t="s">
        <v>205</v>
      </c>
      <c r="B212" s="73">
        <f t="shared" ref="B212:I212" si="124">SUM(B213,B214)</f>
        <v>1018.5546718799999</v>
      </c>
      <c r="C212" s="73">
        <f t="shared" si="124"/>
        <v>-286.76231516000001</v>
      </c>
      <c r="D212" s="73">
        <f t="shared" si="124"/>
        <v>-1.1400000005323818E-5</v>
      </c>
      <c r="E212" s="73">
        <f t="shared" si="124"/>
        <v>731.79234531999987</v>
      </c>
      <c r="F212" s="73">
        <f t="shared" si="124"/>
        <v>1515.9953324000001</v>
      </c>
      <c r="G212" s="73">
        <f t="shared" si="124"/>
        <v>-658.37545366999996</v>
      </c>
      <c r="H212" s="73">
        <f t="shared" si="124"/>
        <v>0</v>
      </c>
      <c r="I212" s="75">
        <f t="shared" si="124"/>
        <v>857.6198787300001</v>
      </c>
    </row>
    <row r="213" spans="1:9" ht="12.95" customHeight="1" x14ac:dyDescent="0.2">
      <c r="A213" s="35" t="s">
        <v>206</v>
      </c>
      <c r="B213" s="9" t="s">
        <v>5</v>
      </c>
      <c r="C213" s="9" t="s">
        <v>5</v>
      </c>
      <c r="D213" s="9" t="s">
        <v>5</v>
      </c>
      <c r="E213" s="9" t="s">
        <v>5</v>
      </c>
      <c r="F213" s="9" t="s">
        <v>5</v>
      </c>
      <c r="G213" s="9" t="s">
        <v>5</v>
      </c>
      <c r="H213" s="9" t="s">
        <v>5</v>
      </c>
      <c r="I213" s="27" t="s">
        <v>5</v>
      </c>
    </row>
    <row r="214" spans="1:9" ht="12.95" customHeight="1" x14ac:dyDescent="0.2">
      <c r="A214" s="35" t="s">
        <v>207</v>
      </c>
      <c r="B214" s="8">
        <v>1018.5546718799999</v>
      </c>
      <c r="C214" s="18">
        <v>-286.76231516000001</v>
      </c>
      <c r="D214" s="73">
        <f t="shared" ref="D214:D215" si="125">SUM(E214)-SUM(B214)-SUM(C214)</f>
        <v>-1.1400000005323818E-5</v>
      </c>
      <c r="E214" s="8">
        <v>731.79234531999987</v>
      </c>
      <c r="F214" s="8">
        <v>1515.9953324000001</v>
      </c>
      <c r="G214" s="9">
        <v>-658.37545366999996</v>
      </c>
      <c r="H214" s="73">
        <f t="shared" ref="H214:H215" si="126">SUM(I214)-SUM(F214)-SUM(G214)</f>
        <v>0</v>
      </c>
      <c r="I214" s="25">
        <v>857.6198787300001</v>
      </c>
    </row>
    <row r="215" spans="1:9" ht="12.95" customHeight="1" x14ac:dyDescent="0.2">
      <c r="A215" s="26" t="s">
        <v>241</v>
      </c>
      <c r="B215" s="8">
        <v>0</v>
      </c>
      <c r="C215" s="18">
        <v>0</v>
      </c>
      <c r="D215" s="73">
        <f t="shared" si="125"/>
        <v>0</v>
      </c>
      <c r="E215" s="8">
        <v>0</v>
      </c>
      <c r="F215" s="8">
        <v>0</v>
      </c>
      <c r="G215" s="9">
        <v>0</v>
      </c>
      <c r="H215" s="73">
        <f t="shared" si="126"/>
        <v>0</v>
      </c>
      <c r="I215" s="25">
        <v>0</v>
      </c>
    </row>
    <row r="216" spans="1:9" ht="12.75" customHeight="1" x14ac:dyDescent="0.2">
      <c r="A216" s="37" t="s">
        <v>208</v>
      </c>
      <c r="B216" s="9" t="s">
        <v>5</v>
      </c>
      <c r="C216" s="9" t="s">
        <v>5</v>
      </c>
      <c r="D216" s="9" t="s">
        <v>5</v>
      </c>
      <c r="E216" s="9" t="s">
        <v>5</v>
      </c>
      <c r="F216" s="9" t="s">
        <v>5</v>
      </c>
      <c r="G216" s="9" t="s">
        <v>5</v>
      </c>
      <c r="H216" s="9" t="s">
        <v>5</v>
      </c>
      <c r="I216" s="27" t="s">
        <v>5</v>
      </c>
    </row>
    <row r="217" spans="1:9" ht="14.1" customHeight="1" x14ac:dyDescent="0.2">
      <c r="A217" s="30" t="s">
        <v>209</v>
      </c>
      <c r="B217" s="8">
        <v>0</v>
      </c>
      <c r="C217" s="18">
        <v>0</v>
      </c>
      <c r="D217" s="73">
        <f t="shared" ref="D217:D218" si="127">SUM(E217)-SUM(B217)-SUM(C217)</f>
        <v>0</v>
      </c>
      <c r="E217" s="8">
        <v>0</v>
      </c>
      <c r="F217" s="8">
        <v>0</v>
      </c>
      <c r="G217" s="9">
        <v>0</v>
      </c>
      <c r="H217" s="73">
        <f t="shared" ref="H217:H218" si="128">SUM(I217)-SUM(F217)-SUM(G217)</f>
        <v>0</v>
      </c>
      <c r="I217" s="25">
        <v>0</v>
      </c>
    </row>
    <row r="218" spans="1:9" ht="14.1" customHeight="1" x14ac:dyDescent="0.2">
      <c r="A218" s="30" t="s">
        <v>210</v>
      </c>
      <c r="B218" s="8">
        <v>0</v>
      </c>
      <c r="C218" s="18">
        <v>0</v>
      </c>
      <c r="D218" s="73">
        <f t="shared" si="127"/>
        <v>0</v>
      </c>
      <c r="E218" s="8">
        <v>0</v>
      </c>
      <c r="F218" s="8">
        <v>0</v>
      </c>
      <c r="G218" s="9">
        <v>0</v>
      </c>
      <c r="H218" s="73">
        <f t="shared" si="128"/>
        <v>0</v>
      </c>
      <c r="I218" s="25">
        <v>0</v>
      </c>
    </row>
    <row r="219" spans="1:9" s="3" customFormat="1" ht="15.95" customHeight="1" x14ac:dyDescent="0.2">
      <c r="A219" s="21" t="s">
        <v>211</v>
      </c>
      <c r="B219" s="69">
        <f t="shared" ref="B219:I219" si="129">SUM(B220,B244,B281,B293)</f>
        <v>144849.81106431002</v>
      </c>
      <c r="C219" s="69">
        <f t="shared" si="129"/>
        <v>123.34544192999977</v>
      </c>
      <c r="D219" s="69">
        <f t="shared" si="129"/>
        <v>36.552451600001604</v>
      </c>
      <c r="E219" s="69">
        <f t="shared" si="129"/>
        <v>145009.70895784002</v>
      </c>
      <c r="F219" s="69">
        <f t="shared" si="129"/>
        <v>146147.23993952002</v>
      </c>
      <c r="G219" s="69">
        <f t="shared" si="129"/>
        <v>1053.8347692800003</v>
      </c>
      <c r="H219" s="69">
        <f t="shared" si="129"/>
        <v>160.96004706000326</v>
      </c>
      <c r="I219" s="70">
        <f t="shared" si="129"/>
        <v>147362.03475586002</v>
      </c>
    </row>
    <row r="220" spans="1:9" ht="15" customHeight="1" x14ac:dyDescent="0.2">
      <c r="A220" s="22" t="s">
        <v>13</v>
      </c>
      <c r="B220" s="71">
        <f t="shared" ref="B220:I220" si="130">SUM(B221,B230)</f>
        <v>65302.705718689991</v>
      </c>
      <c r="C220" s="71">
        <f t="shared" si="130"/>
        <v>743.96287246999987</v>
      </c>
      <c r="D220" s="71">
        <f t="shared" si="130"/>
        <v>1.6058265828178264E-12</v>
      </c>
      <c r="E220" s="71">
        <f t="shared" si="130"/>
        <v>66046.668591159993</v>
      </c>
      <c r="F220" s="71">
        <f t="shared" si="130"/>
        <v>62914.225740199996</v>
      </c>
      <c r="G220" s="71">
        <f t="shared" si="130"/>
        <v>-17.553929320000009</v>
      </c>
      <c r="H220" s="71">
        <f t="shared" si="130"/>
        <v>-1.7621459846850485E-12</v>
      </c>
      <c r="I220" s="72">
        <f t="shared" si="130"/>
        <v>62896.671810879998</v>
      </c>
    </row>
    <row r="221" spans="1:9" ht="14.1" customHeight="1" x14ac:dyDescent="0.2">
      <c r="A221" s="23" t="s">
        <v>14</v>
      </c>
      <c r="B221" s="18">
        <f t="shared" ref="B221:I221" si="131">SUM(B222,B223,B224)</f>
        <v>40139.900827009995</v>
      </c>
      <c r="C221" s="18">
        <f t="shared" si="131"/>
        <v>819.50010785999984</v>
      </c>
      <c r="D221" s="18">
        <f t="shared" si="131"/>
        <v>3.637978807091713E-12</v>
      </c>
      <c r="E221" s="18">
        <f t="shared" si="131"/>
        <v>40959.400934869998</v>
      </c>
      <c r="F221" s="18">
        <f t="shared" si="131"/>
        <v>39250.181695979998</v>
      </c>
      <c r="G221" s="18">
        <f t="shared" si="131"/>
        <v>430.25814602999998</v>
      </c>
      <c r="H221" s="18">
        <f t="shared" si="131"/>
        <v>-1.0800249583553523E-12</v>
      </c>
      <c r="I221" s="74">
        <f t="shared" si="131"/>
        <v>39680.439842009997</v>
      </c>
    </row>
    <row r="222" spans="1:9" ht="14.1" customHeight="1" x14ac:dyDescent="0.2">
      <c r="A222" s="24" t="s">
        <v>15</v>
      </c>
      <c r="B222" s="8">
        <v>40139.900827009995</v>
      </c>
      <c r="C222" s="18">
        <v>819.50010785999984</v>
      </c>
      <c r="D222" s="73">
        <f t="shared" ref="D222:D223" si="132">SUM(E222)-SUM(B222)-SUM(C222)</f>
        <v>3.637978807091713E-12</v>
      </c>
      <c r="E222" s="8">
        <v>40959.400934869998</v>
      </c>
      <c r="F222" s="8">
        <v>39250.181695979998</v>
      </c>
      <c r="G222" s="18">
        <v>430.25814602999998</v>
      </c>
      <c r="H222" s="73">
        <f t="shared" ref="H222:H223" si="133">SUM(I222)-SUM(F222)-SUM(G222)</f>
        <v>-1.0800249583553523E-12</v>
      </c>
      <c r="I222" s="25">
        <v>39680.439842009997</v>
      </c>
    </row>
    <row r="223" spans="1:9" ht="14.1" customHeight="1" x14ac:dyDescent="0.2">
      <c r="A223" s="24" t="s">
        <v>16</v>
      </c>
      <c r="B223" s="8">
        <v>0</v>
      </c>
      <c r="C223" s="18">
        <v>0</v>
      </c>
      <c r="D223" s="73">
        <f t="shared" si="132"/>
        <v>0</v>
      </c>
      <c r="E223" s="8">
        <v>0</v>
      </c>
      <c r="F223" s="8">
        <v>0</v>
      </c>
      <c r="G223" s="18">
        <v>0</v>
      </c>
      <c r="H223" s="73">
        <f t="shared" si="133"/>
        <v>0</v>
      </c>
      <c r="I223" s="25">
        <v>0</v>
      </c>
    </row>
    <row r="224" spans="1:9" ht="14.1" customHeight="1" x14ac:dyDescent="0.2">
      <c r="A224" s="24" t="s">
        <v>17</v>
      </c>
      <c r="B224" s="18">
        <f t="shared" ref="B224:I224" si="134">SUM(B225,B226,B227)</f>
        <v>0</v>
      </c>
      <c r="C224" s="18">
        <f t="shared" si="134"/>
        <v>0</v>
      </c>
      <c r="D224" s="9">
        <f t="shared" si="134"/>
        <v>0</v>
      </c>
      <c r="E224" s="18">
        <f t="shared" si="134"/>
        <v>0</v>
      </c>
      <c r="F224" s="18">
        <f t="shared" si="134"/>
        <v>0</v>
      </c>
      <c r="G224" s="18">
        <f t="shared" si="134"/>
        <v>0</v>
      </c>
      <c r="H224" s="18">
        <f t="shared" si="134"/>
        <v>0</v>
      </c>
      <c r="I224" s="74">
        <f t="shared" si="134"/>
        <v>0</v>
      </c>
    </row>
    <row r="225" spans="1:9" ht="12.95" customHeight="1" x14ac:dyDescent="0.2">
      <c r="A225" s="26" t="s">
        <v>220</v>
      </c>
      <c r="B225" s="9" t="s">
        <v>5</v>
      </c>
      <c r="C225" s="9" t="s">
        <v>5</v>
      </c>
      <c r="D225" s="9" t="s">
        <v>5</v>
      </c>
      <c r="E225" s="9" t="s">
        <v>5</v>
      </c>
      <c r="F225" s="9" t="s">
        <v>5</v>
      </c>
      <c r="G225" s="9" t="s">
        <v>5</v>
      </c>
      <c r="H225" s="9" t="s">
        <v>5</v>
      </c>
      <c r="I225" s="27" t="s">
        <v>5</v>
      </c>
    </row>
    <row r="226" spans="1:9" ht="12.95" customHeight="1" x14ac:dyDescent="0.2">
      <c r="A226" s="26" t="s">
        <v>221</v>
      </c>
      <c r="B226" s="9" t="s">
        <v>5</v>
      </c>
      <c r="C226" s="9" t="s">
        <v>5</v>
      </c>
      <c r="D226" s="9" t="s">
        <v>5</v>
      </c>
      <c r="E226" s="9" t="s">
        <v>5</v>
      </c>
      <c r="F226" s="9" t="s">
        <v>5</v>
      </c>
      <c r="G226" s="9" t="s">
        <v>5</v>
      </c>
      <c r="H226" s="9" t="s">
        <v>5</v>
      </c>
      <c r="I226" s="27" t="s">
        <v>5</v>
      </c>
    </row>
    <row r="227" spans="1:9" ht="12.95" customHeight="1" x14ac:dyDescent="0.2">
      <c r="A227" s="26" t="s">
        <v>222</v>
      </c>
      <c r="B227" s="9" t="s">
        <v>5</v>
      </c>
      <c r="C227" s="9" t="s">
        <v>5</v>
      </c>
      <c r="D227" s="9" t="s">
        <v>5</v>
      </c>
      <c r="E227" s="9" t="s">
        <v>5</v>
      </c>
      <c r="F227" s="9" t="s">
        <v>5</v>
      </c>
      <c r="G227" s="9" t="s">
        <v>5</v>
      </c>
      <c r="H227" s="9" t="s">
        <v>5</v>
      </c>
      <c r="I227" s="27" t="s">
        <v>5</v>
      </c>
    </row>
    <row r="228" spans="1:9" ht="12.95" customHeight="1" x14ac:dyDescent="0.2">
      <c r="A228" s="28" t="s">
        <v>21</v>
      </c>
      <c r="B228" s="9" t="s">
        <v>5</v>
      </c>
      <c r="C228" s="9" t="s">
        <v>5</v>
      </c>
      <c r="D228" s="9" t="s">
        <v>5</v>
      </c>
      <c r="E228" s="9" t="s">
        <v>5</v>
      </c>
      <c r="F228" s="9" t="s">
        <v>5</v>
      </c>
      <c r="G228" s="9" t="s">
        <v>5</v>
      </c>
      <c r="H228" s="9" t="s">
        <v>5</v>
      </c>
      <c r="I228" s="27" t="s">
        <v>5</v>
      </c>
    </row>
    <row r="229" spans="1:9" ht="12.95" customHeight="1" x14ac:dyDescent="0.2">
      <c r="A229" s="28" t="s">
        <v>22</v>
      </c>
      <c r="B229" s="9" t="s">
        <v>5</v>
      </c>
      <c r="C229" s="9" t="s">
        <v>5</v>
      </c>
      <c r="D229" s="9" t="s">
        <v>5</v>
      </c>
      <c r="E229" s="9" t="s">
        <v>5</v>
      </c>
      <c r="F229" s="9" t="s">
        <v>5</v>
      </c>
      <c r="G229" s="9" t="s">
        <v>5</v>
      </c>
      <c r="H229" s="9" t="s">
        <v>5</v>
      </c>
      <c r="I229" s="27" t="s">
        <v>5</v>
      </c>
    </row>
    <row r="230" spans="1:9" ht="14.1" customHeight="1" x14ac:dyDescent="0.2">
      <c r="A230" s="23" t="s">
        <v>23</v>
      </c>
      <c r="B230" s="18">
        <f t="shared" ref="B230:I230" si="135">SUM(B231,B232,B233)</f>
        <v>25162.80489168</v>
      </c>
      <c r="C230" s="18">
        <f t="shared" si="135"/>
        <v>-75.537235389999992</v>
      </c>
      <c r="D230" s="18">
        <f t="shared" si="135"/>
        <v>-2.0321522242738865E-12</v>
      </c>
      <c r="E230" s="18">
        <f t="shared" si="135"/>
        <v>25087.267656289998</v>
      </c>
      <c r="F230" s="18">
        <f t="shared" si="135"/>
        <v>23664.044044219998</v>
      </c>
      <c r="G230" s="18">
        <f t="shared" si="135"/>
        <v>-447.81207534999999</v>
      </c>
      <c r="H230" s="18">
        <f t="shared" si="135"/>
        <v>-6.8212102632969618E-13</v>
      </c>
      <c r="I230" s="74">
        <f t="shared" si="135"/>
        <v>23216.231968869997</v>
      </c>
    </row>
    <row r="231" spans="1:9" ht="14.1" customHeight="1" x14ac:dyDescent="0.2">
      <c r="A231" s="24" t="s">
        <v>24</v>
      </c>
      <c r="B231" s="8">
        <v>25162.80489168</v>
      </c>
      <c r="C231" s="18">
        <v>-75.537235389999992</v>
      </c>
      <c r="D231" s="73">
        <f t="shared" ref="D231:D232" si="136">SUM(E231)-SUM(B231)-SUM(C231)</f>
        <v>-2.0321522242738865E-12</v>
      </c>
      <c r="E231" s="8">
        <v>25087.267656289998</v>
      </c>
      <c r="F231" s="8">
        <v>23664.044044219998</v>
      </c>
      <c r="G231" s="18">
        <v>-447.81207534999999</v>
      </c>
      <c r="H231" s="73">
        <f t="shared" ref="H231:H232" si="137">SUM(I231)-SUM(F231)-SUM(G231)</f>
        <v>-6.8212102632969618E-13</v>
      </c>
      <c r="I231" s="25">
        <v>23216.231968869997</v>
      </c>
    </row>
    <row r="232" spans="1:9" ht="14.1" customHeight="1" x14ac:dyDescent="0.2">
      <c r="A232" s="24" t="s">
        <v>25</v>
      </c>
      <c r="B232" s="8">
        <v>0</v>
      </c>
      <c r="C232" s="18">
        <v>0</v>
      </c>
      <c r="D232" s="73">
        <f t="shared" si="136"/>
        <v>0</v>
      </c>
      <c r="E232" s="8">
        <v>0</v>
      </c>
      <c r="F232" s="8">
        <v>0</v>
      </c>
      <c r="G232" s="18">
        <v>0</v>
      </c>
      <c r="H232" s="73">
        <f t="shared" si="137"/>
        <v>0</v>
      </c>
      <c r="I232" s="25">
        <v>0</v>
      </c>
    </row>
    <row r="233" spans="1:9" ht="14.1" customHeight="1" x14ac:dyDescent="0.2">
      <c r="A233" s="24" t="s">
        <v>26</v>
      </c>
      <c r="B233" s="18">
        <f t="shared" ref="B233:I233" si="138">SUM(B234,B235,B236)</f>
        <v>0</v>
      </c>
      <c r="C233" s="18">
        <f t="shared" si="138"/>
        <v>0</v>
      </c>
      <c r="D233" s="18">
        <f t="shared" si="138"/>
        <v>0</v>
      </c>
      <c r="E233" s="18">
        <f t="shared" si="138"/>
        <v>0</v>
      </c>
      <c r="F233" s="18">
        <f t="shared" si="138"/>
        <v>0</v>
      </c>
      <c r="G233" s="18">
        <f t="shared" si="138"/>
        <v>0</v>
      </c>
      <c r="H233" s="18">
        <f t="shared" si="138"/>
        <v>0</v>
      </c>
      <c r="I233" s="74">
        <f t="shared" si="138"/>
        <v>0</v>
      </c>
    </row>
    <row r="234" spans="1:9" ht="12.95" customHeight="1" x14ac:dyDescent="0.2">
      <c r="A234" s="26" t="s">
        <v>223</v>
      </c>
      <c r="B234" s="9" t="s">
        <v>5</v>
      </c>
      <c r="C234" s="9" t="s">
        <v>5</v>
      </c>
      <c r="D234" s="9" t="s">
        <v>5</v>
      </c>
      <c r="E234" s="9" t="s">
        <v>5</v>
      </c>
      <c r="F234" s="9" t="s">
        <v>5</v>
      </c>
      <c r="G234" s="9" t="s">
        <v>5</v>
      </c>
      <c r="H234" s="9" t="s">
        <v>5</v>
      </c>
      <c r="I234" s="27" t="s">
        <v>5</v>
      </c>
    </row>
    <row r="235" spans="1:9" ht="12.95" customHeight="1" x14ac:dyDescent="0.2">
      <c r="A235" s="26" t="s">
        <v>224</v>
      </c>
      <c r="B235" s="9" t="s">
        <v>5</v>
      </c>
      <c r="C235" s="9" t="s">
        <v>5</v>
      </c>
      <c r="D235" s="9" t="s">
        <v>5</v>
      </c>
      <c r="E235" s="9" t="s">
        <v>5</v>
      </c>
      <c r="F235" s="9" t="s">
        <v>5</v>
      </c>
      <c r="G235" s="9" t="s">
        <v>5</v>
      </c>
      <c r="H235" s="9" t="s">
        <v>5</v>
      </c>
      <c r="I235" s="27" t="s">
        <v>5</v>
      </c>
    </row>
    <row r="236" spans="1:9" ht="12.95" customHeight="1" x14ac:dyDescent="0.2">
      <c r="A236" s="26" t="s">
        <v>225</v>
      </c>
      <c r="B236" s="9" t="s">
        <v>5</v>
      </c>
      <c r="C236" s="9" t="s">
        <v>5</v>
      </c>
      <c r="D236" s="9" t="s">
        <v>5</v>
      </c>
      <c r="E236" s="9" t="s">
        <v>5</v>
      </c>
      <c r="F236" s="9" t="s">
        <v>5</v>
      </c>
      <c r="G236" s="9" t="s">
        <v>5</v>
      </c>
      <c r="H236" s="9" t="s">
        <v>5</v>
      </c>
      <c r="I236" s="27" t="s">
        <v>5</v>
      </c>
    </row>
    <row r="237" spans="1:9" ht="12.95" customHeight="1" x14ac:dyDescent="0.2">
      <c r="A237" s="28" t="s">
        <v>30</v>
      </c>
      <c r="B237" s="18">
        <f t="shared" ref="B237:I237" si="139">SUM(B238,B239,B240)</f>
        <v>0</v>
      </c>
      <c r="C237" s="18">
        <f t="shared" si="139"/>
        <v>0</v>
      </c>
      <c r="D237" s="18">
        <f t="shared" si="139"/>
        <v>0</v>
      </c>
      <c r="E237" s="18">
        <f t="shared" si="139"/>
        <v>0</v>
      </c>
      <c r="F237" s="18">
        <f t="shared" si="139"/>
        <v>0</v>
      </c>
      <c r="G237" s="18">
        <f t="shared" si="139"/>
        <v>0</v>
      </c>
      <c r="H237" s="18">
        <f t="shared" si="139"/>
        <v>0</v>
      </c>
      <c r="I237" s="74">
        <f t="shared" si="139"/>
        <v>0</v>
      </c>
    </row>
    <row r="238" spans="1:9" ht="12.95" customHeight="1" x14ac:dyDescent="0.2">
      <c r="A238" s="29" t="s">
        <v>31</v>
      </c>
      <c r="B238" s="9" t="s">
        <v>5</v>
      </c>
      <c r="C238" s="9" t="s">
        <v>5</v>
      </c>
      <c r="D238" s="9" t="s">
        <v>5</v>
      </c>
      <c r="E238" s="9" t="s">
        <v>5</v>
      </c>
      <c r="F238" s="9" t="s">
        <v>5</v>
      </c>
      <c r="G238" s="9" t="s">
        <v>5</v>
      </c>
      <c r="H238" s="9" t="s">
        <v>5</v>
      </c>
      <c r="I238" s="27" t="s">
        <v>5</v>
      </c>
    </row>
    <row r="239" spans="1:9" ht="12.95" customHeight="1" x14ac:dyDescent="0.2">
      <c r="A239" s="29" t="s">
        <v>32</v>
      </c>
      <c r="B239" s="9" t="s">
        <v>5</v>
      </c>
      <c r="C239" s="9" t="s">
        <v>5</v>
      </c>
      <c r="D239" s="9" t="s">
        <v>5</v>
      </c>
      <c r="E239" s="9" t="s">
        <v>5</v>
      </c>
      <c r="F239" s="9" t="s">
        <v>5</v>
      </c>
      <c r="G239" s="9" t="s">
        <v>5</v>
      </c>
      <c r="H239" s="9" t="s">
        <v>5</v>
      </c>
      <c r="I239" s="27" t="s">
        <v>5</v>
      </c>
    </row>
    <row r="240" spans="1:9" ht="12.95" customHeight="1" x14ac:dyDescent="0.2">
      <c r="A240" s="29" t="s">
        <v>33</v>
      </c>
      <c r="B240" s="18">
        <f t="shared" ref="B240:I240" si="140">SUM(B241,B242,B243)</f>
        <v>0</v>
      </c>
      <c r="C240" s="18">
        <f t="shared" si="140"/>
        <v>0</v>
      </c>
      <c r="D240" s="18">
        <f t="shared" si="140"/>
        <v>0</v>
      </c>
      <c r="E240" s="18">
        <f t="shared" si="140"/>
        <v>0</v>
      </c>
      <c r="F240" s="18">
        <f t="shared" si="140"/>
        <v>0</v>
      </c>
      <c r="G240" s="18">
        <f t="shared" si="140"/>
        <v>0</v>
      </c>
      <c r="H240" s="18">
        <f t="shared" si="140"/>
        <v>0</v>
      </c>
      <c r="I240" s="74">
        <f t="shared" si="140"/>
        <v>0</v>
      </c>
    </row>
    <row r="241" spans="1:9" ht="12.95" customHeight="1" x14ac:dyDescent="0.2">
      <c r="A241" s="26" t="s">
        <v>226</v>
      </c>
      <c r="B241" s="9" t="s">
        <v>5</v>
      </c>
      <c r="C241" s="9" t="s">
        <v>5</v>
      </c>
      <c r="D241" s="9" t="s">
        <v>5</v>
      </c>
      <c r="E241" s="9" t="s">
        <v>5</v>
      </c>
      <c r="F241" s="9" t="s">
        <v>5</v>
      </c>
      <c r="G241" s="9" t="s">
        <v>5</v>
      </c>
      <c r="H241" s="9" t="s">
        <v>5</v>
      </c>
      <c r="I241" s="27" t="s">
        <v>5</v>
      </c>
    </row>
    <row r="242" spans="1:9" ht="12.95" customHeight="1" x14ac:dyDescent="0.2">
      <c r="A242" s="26" t="s">
        <v>227</v>
      </c>
      <c r="B242" s="9" t="s">
        <v>5</v>
      </c>
      <c r="C242" s="9" t="s">
        <v>5</v>
      </c>
      <c r="D242" s="9" t="s">
        <v>5</v>
      </c>
      <c r="E242" s="9" t="s">
        <v>5</v>
      </c>
      <c r="F242" s="9" t="s">
        <v>5</v>
      </c>
      <c r="G242" s="9" t="s">
        <v>5</v>
      </c>
      <c r="H242" s="9" t="s">
        <v>5</v>
      </c>
      <c r="I242" s="27" t="s">
        <v>5</v>
      </c>
    </row>
    <row r="243" spans="1:9" ht="12.95" customHeight="1" x14ac:dyDescent="0.2">
      <c r="A243" s="26" t="s">
        <v>228</v>
      </c>
      <c r="B243" s="9" t="s">
        <v>5</v>
      </c>
      <c r="C243" s="9" t="s">
        <v>5</v>
      </c>
      <c r="D243" s="9" t="s">
        <v>5</v>
      </c>
      <c r="E243" s="9" t="s">
        <v>5</v>
      </c>
      <c r="F243" s="9" t="s">
        <v>5</v>
      </c>
      <c r="G243" s="9" t="s">
        <v>5</v>
      </c>
      <c r="H243" s="9" t="s">
        <v>5</v>
      </c>
      <c r="I243" s="27" t="s">
        <v>5</v>
      </c>
    </row>
    <row r="244" spans="1:9" ht="15" customHeight="1" x14ac:dyDescent="0.2">
      <c r="A244" s="22" t="s">
        <v>37</v>
      </c>
      <c r="B244" s="71">
        <f t="shared" ref="B244:I244" si="141">SUM(B245,B259)</f>
        <v>21328.774061850003</v>
      </c>
      <c r="C244" s="71">
        <f t="shared" si="141"/>
        <v>-1340.5734634600001</v>
      </c>
      <c r="D244" s="71">
        <f t="shared" si="141"/>
        <v>-10.350735429999208</v>
      </c>
      <c r="E244" s="71">
        <f t="shared" si="141"/>
        <v>19977.849862960004</v>
      </c>
      <c r="F244" s="71">
        <f t="shared" si="141"/>
        <v>24811.26234275</v>
      </c>
      <c r="G244" s="71">
        <f t="shared" si="141"/>
        <v>1852.9779673</v>
      </c>
      <c r="H244" s="71">
        <f t="shared" si="141"/>
        <v>77.409932320001701</v>
      </c>
      <c r="I244" s="72">
        <f t="shared" si="141"/>
        <v>26741.65024237</v>
      </c>
    </row>
    <row r="245" spans="1:9" ht="14.1" customHeight="1" x14ac:dyDescent="0.2">
      <c r="A245" s="23" t="s">
        <v>38</v>
      </c>
      <c r="B245" s="18">
        <f t="shared" ref="B245:I245" si="142">SUM(B246,B248,B249,B250)</f>
        <v>0</v>
      </c>
      <c r="C245" s="18">
        <f t="shared" si="142"/>
        <v>0</v>
      </c>
      <c r="D245" s="18">
        <f t="shared" si="142"/>
        <v>0</v>
      </c>
      <c r="E245" s="18">
        <f t="shared" si="142"/>
        <v>0</v>
      </c>
      <c r="F245" s="18">
        <f t="shared" si="142"/>
        <v>0</v>
      </c>
      <c r="G245" s="18">
        <f t="shared" si="142"/>
        <v>0</v>
      </c>
      <c r="H245" s="18">
        <f t="shared" si="142"/>
        <v>0</v>
      </c>
      <c r="I245" s="74">
        <f t="shared" si="142"/>
        <v>0</v>
      </c>
    </row>
    <row r="246" spans="1:9" ht="14.1" customHeight="1" x14ac:dyDescent="0.2">
      <c r="A246" s="30" t="s">
        <v>39</v>
      </c>
      <c r="B246" s="9" t="s">
        <v>5</v>
      </c>
      <c r="C246" s="9" t="s">
        <v>5</v>
      </c>
      <c r="D246" s="9" t="s">
        <v>5</v>
      </c>
      <c r="E246" s="9" t="s">
        <v>5</v>
      </c>
      <c r="F246" s="9" t="s">
        <v>5</v>
      </c>
      <c r="G246" s="9" t="s">
        <v>5</v>
      </c>
      <c r="H246" s="9" t="s">
        <v>5</v>
      </c>
      <c r="I246" s="27" t="s">
        <v>5</v>
      </c>
    </row>
    <row r="247" spans="1:9" ht="14.1" customHeight="1" x14ac:dyDescent="0.2">
      <c r="A247" s="30" t="s">
        <v>40</v>
      </c>
      <c r="B247" s="9" t="s">
        <v>5</v>
      </c>
      <c r="C247" s="9" t="s">
        <v>5</v>
      </c>
      <c r="D247" s="9" t="s">
        <v>5</v>
      </c>
      <c r="E247" s="9" t="s">
        <v>5</v>
      </c>
      <c r="F247" s="9" t="s">
        <v>5</v>
      </c>
      <c r="G247" s="9" t="s">
        <v>5</v>
      </c>
      <c r="H247" s="9" t="s">
        <v>5</v>
      </c>
      <c r="I247" s="27" t="s">
        <v>5</v>
      </c>
    </row>
    <row r="248" spans="1:9" ht="14.1" customHeight="1" x14ac:dyDescent="0.2">
      <c r="A248" s="30" t="s">
        <v>41</v>
      </c>
      <c r="B248" s="8">
        <v>0</v>
      </c>
      <c r="C248" s="18">
        <v>0</v>
      </c>
      <c r="D248" s="73">
        <f t="shared" ref="D248" si="143">SUM(E248)-SUM(B248)-SUM(C248)</f>
        <v>0</v>
      </c>
      <c r="E248" s="8">
        <v>0</v>
      </c>
      <c r="F248" s="8">
        <v>0</v>
      </c>
      <c r="G248" s="18">
        <v>0</v>
      </c>
      <c r="H248" s="73">
        <f t="shared" ref="H248" si="144">SUM(I248)-SUM(F248)-SUM(G248)</f>
        <v>0</v>
      </c>
      <c r="I248" s="25">
        <v>0</v>
      </c>
    </row>
    <row r="249" spans="1:9" ht="14.1" customHeight="1" x14ac:dyDescent="0.2">
      <c r="A249" s="30" t="s">
        <v>42</v>
      </c>
      <c r="B249" s="9" t="s">
        <v>5</v>
      </c>
      <c r="C249" s="9" t="s">
        <v>5</v>
      </c>
      <c r="D249" s="9" t="s">
        <v>5</v>
      </c>
      <c r="E249" s="9" t="s">
        <v>5</v>
      </c>
      <c r="F249" s="9" t="s">
        <v>5</v>
      </c>
      <c r="G249" s="9" t="s">
        <v>5</v>
      </c>
      <c r="H249" s="9" t="s">
        <v>5</v>
      </c>
      <c r="I249" s="27" t="s">
        <v>5</v>
      </c>
    </row>
    <row r="250" spans="1:9" ht="14.1" customHeight="1" x14ac:dyDescent="0.2">
      <c r="A250" s="30" t="s">
        <v>43</v>
      </c>
      <c r="B250" s="73">
        <f t="shared" ref="B250:I250" si="145">SUM(B251,B252)</f>
        <v>0</v>
      </c>
      <c r="C250" s="73">
        <f t="shared" si="145"/>
        <v>0</v>
      </c>
      <c r="D250" s="73">
        <f t="shared" si="145"/>
        <v>0</v>
      </c>
      <c r="E250" s="73">
        <f t="shared" si="145"/>
        <v>0</v>
      </c>
      <c r="F250" s="73">
        <f t="shared" si="145"/>
        <v>0</v>
      </c>
      <c r="G250" s="73">
        <f t="shared" si="145"/>
        <v>0</v>
      </c>
      <c r="H250" s="73">
        <f t="shared" si="145"/>
        <v>0</v>
      </c>
      <c r="I250" s="75">
        <f t="shared" si="145"/>
        <v>0</v>
      </c>
    </row>
    <row r="251" spans="1:9" ht="12.95" customHeight="1" x14ac:dyDescent="0.2">
      <c r="A251" s="31" t="s">
        <v>44</v>
      </c>
      <c r="B251" s="8">
        <v>0</v>
      </c>
      <c r="C251" s="18">
        <v>0</v>
      </c>
      <c r="D251" s="73">
        <f t="shared" ref="D251" si="146">SUM(E251)-SUM(B251)-SUM(C251)</f>
        <v>0</v>
      </c>
      <c r="E251" s="8">
        <v>0</v>
      </c>
      <c r="F251" s="8">
        <v>0</v>
      </c>
      <c r="G251" s="18">
        <v>0</v>
      </c>
      <c r="H251" s="73">
        <f t="shared" ref="H251" si="147">SUM(I251)-SUM(F251)-SUM(G251)</f>
        <v>0</v>
      </c>
      <c r="I251" s="25">
        <v>0</v>
      </c>
    </row>
    <row r="252" spans="1:9" ht="12.95" customHeight="1" x14ac:dyDescent="0.2">
      <c r="A252" s="31" t="s">
        <v>45</v>
      </c>
      <c r="B252" s="9" t="s">
        <v>5</v>
      </c>
      <c r="C252" s="9" t="s">
        <v>5</v>
      </c>
      <c r="D252" s="9" t="s">
        <v>5</v>
      </c>
      <c r="E252" s="9" t="s">
        <v>5</v>
      </c>
      <c r="F252" s="9" t="s">
        <v>5</v>
      </c>
      <c r="G252" s="9" t="s">
        <v>5</v>
      </c>
      <c r="H252" s="9" t="s">
        <v>5</v>
      </c>
      <c r="I252" s="27" t="s">
        <v>5</v>
      </c>
    </row>
    <row r="253" spans="1:9" ht="27.95" customHeight="1" x14ac:dyDescent="0.2">
      <c r="A253" s="47" t="s">
        <v>46</v>
      </c>
      <c r="B253" s="73">
        <f t="shared" ref="B253:I253" si="148">SUM(B254,B255)</f>
        <v>0</v>
      </c>
      <c r="C253" s="73">
        <f t="shared" si="148"/>
        <v>0</v>
      </c>
      <c r="D253" s="73">
        <f t="shared" si="148"/>
        <v>0</v>
      </c>
      <c r="E253" s="73">
        <f t="shared" si="148"/>
        <v>0</v>
      </c>
      <c r="F253" s="73">
        <f t="shared" si="148"/>
        <v>0</v>
      </c>
      <c r="G253" s="73">
        <f t="shared" si="148"/>
        <v>0</v>
      </c>
      <c r="H253" s="73">
        <f t="shared" si="148"/>
        <v>0</v>
      </c>
      <c r="I253" s="75">
        <f t="shared" si="148"/>
        <v>0</v>
      </c>
    </row>
    <row r="254" spans="1:9" ht="12.95" customHeight="1" x14ac:dyDescent="0.2">
      <c r="A254" s="38" t="s">
        <v>47</v>
      </c>
      <c r="B254" s="9" t="s">
        <v>5</v>
      </c>
      <c r="C254" s="9" t="s">
        <v>5</v>
      </c>
      <c r="D254" s="9" t="s">
        <v>5</v>
      </c>
      <c r="E254" s="9" t="s">
        <v>5</v>
      </c>
      <c r="F254" s="9" t="s">
        <v>5</v>
      </c>
      <c r="G254" s="9" t="s">
        <v>5</v>
      </c>
      <c r="H254" s="9" t="s">
        <v>5</v>
      </c>
      <c r="I254" s="27" t="s">
        <v>5</v>
      </c>
    </row>
    <row r="255" spans="1:9" ht="12.95" customHeight="1" x14ac:dyDescent="0.2">
      <c r="A255" s="38" t="s">
        <v>48</v>
      </c>
      <c r="B255" s="9" t="s">
        <v>5</v>
      </c>
      <c r="C255" s="9" t="s">
        <v>5</v>
      </c>
      <c r="D255" s="9" t="s">
        <v>5</v>
      </c>
      <c r="E255" s="9" t="s">
        <v>5</v>
      </c>
      <c r="F255" s="9" t="s">
        <v>5</v>
      </c>
      <c r="G255" s="9" t="s">
        <v>5</v>
      </c>
      <c r="H255" s="9" t="s">
        <v>5</v>
      </c>
      <c r="I255" s="27" t="s">
        <v>5</v>
      </c>
    </row>
    <row r="256" spans="1:9" ht="12.95" customHeight="1" x14ac:dyDescent="0.2">
      <c r="A256" s="39" t="s">
        <v>49</v>
      </c>
      <c r="B256" s="73">
        <f>SUM(B257)</f>
        <v>0</v>
      </c>
      <c r="C256" s="73">
        <f t="shared" ref="C256:H256" si="149">SUM(C257)</f>
        <v>0</v>
      </c>
      <c r="D256" s="73">
        <f t="shared" si="149"/>
        <v>0</v>
      </c>
      <c r="E256" s="73">
        <f>SUM(E257)</f>
        <v>0</v>
      </c>
      <c r="F256" s="73">
        <f>SUM(F257)</f>
        <v>0</v>
      </c>
      <c r="G256" s="73">
        <f t="shared" si="149"/>
        <v>0</v>
      </c>
      <c r="H256" s="73">
        <f t="shared" si="149"/>
        <v>0</v>
      </c>
      <c r="I256" s="75">
        <f>SUM(I257)</f>
        <v>0</v>
      </c>
    </row>
    <row r="257" spans="1:9" ht="27.95" customHeight="1" x14ac:dyDescent="0.2">
      <c r="A257" s="48" t="s">
        <v>50</v>
      </c>
      <c r="B257" s="9" t="s">
        <v>5</v>
      </c>
      <c r="C257" s="9" t="s">
        <v>5</v>
      </c>
      <c r="D257" s="9" t="s">
        <v>5</v>
      </c>
      <c r="E257" s="9" t="s">
        <v>5</v>
      </c>
      <c r="F257" s="9" t="s">
        <v>5</v>
      </c>
      <c r="G257" s="9" t="s">
        <v>5</v>
      </c>
      <c r="H257" s="9" t="s">
        <v>5</v>
      </c>
      <c r="I257" s="27" t="s">
        <v>5</v>
      </c>
    </row>
    <row r="258" spans="1:9" ht="12.75" customHeight="1" x14ac:dyDescent="0.2">
      <c r="A258" s="43" t="s">
        <v>239</v>
      </c>
      <c r="B258" s="9"/>
      <c r="C258" s="9"/>
      <c r="D258" s="9"/>
      <c r="E258" s="9"/>
      <c r="F258" s="9"/>
      <c r="G258" s="9"/>
      <c r="H258" s="9"/>
      <c r="I258" s="27"/>
    </row>
    <row r="259" spans="1:9" ht="14.1" customHeight="1" x14ac:dyDescent="0.2">
      <c r="A259" s="23" t="s">
        <v>51</v>
      </c>
      <c r="B259" s="8">
        <f t="shared" ref="B259:I259" si="150">SUM(B263,B266,B269,B272)</f>
        <v>21328.774061850003</v>
      </c>
      <c r="C259" s="8">
        <f t="shared" si="150"/>
        <v>-1340.5734634600001</v>
      </c>
      <c r="D259" s="8">
        <f t="shared" si="150"/>
        <v>-10.350735429999208</v>
      </c>
      <c r="E259" s="8">
        <f t="shared" si="150"/>
        <v>19977.849862960004</v>
      </c>
      <c r="F259" s="8">
        <f t="shared" si="150"/>
        <v>24811.26234275</v>
      </c>
      <c r="G259" s="8">
        <f t="shared" si="150"/>
        <v>1852.9779673</v>
      </c>
      <c r="H259" s="8">
        <f t="shared" si="150"/>
        <v>77.409932320001701</v>
      </c>
      <c r="I259" s="25">
        <f t="shared" si="150"/>
        <v>26741.65024237</v>
      </c>
    </row>
    <row r="260" spans="1:9" ht="13.35" customHeight="1" x14ac:dyDescent="0.2">
      <c r="A260" s="30" t="s">
        <v>52</v>
      </c>
      <c r="B260" s="73">
        <f t="shared" ref="B260:I260" si="151">SUM(B261,B262)</f>
        <v>0</v>
      </c>
      <c r="C260" s="73">
        <f t="shared" si="151"/>
        <v>0</v>
      </c>
      <c r="D260" s="73">
        <f t="shared" si="151"/>
        <v>0</v>
      </c>
      <c r="E260" s="73">
        <f t="shared" si="151"/>
        <v>0</v>
      </c>
      <c r="F260" s="73">
        <f t="shared" si="151"/>
        <v>0</v>
      </c>
      <c r="G260" s="73">
        <f t="shared" si="151"/>
        <v>0</v>
      </c>
      <c r="H260" s="73">
        <f t="shared" si="151"/>
        <v>0</v>
      </c>
      <c r="I260" s="75">
        <f t="shared" si="151"/>
        <v>0</v>
      </c>
    </row>
    <row r="261" spans="1:9" ht="12.95" customHeight="1" x14ac:dyDescent="0.2">
      <c r="A261" s="31" t="s">
        <v>53</v>
      </c>
      <c r="B261" s="9" t="s">
        <v>5</v>
      </c>
      <c r="C261" s="9" t="s">
        <v>5</v>
      </c>
      <c r="D261" s="9" t="s">
        <v>5</v>
      </c>
      <c r="E261" s="9" t="s">
        <v>5</v>
      </c>
      <c r="F261" s="9" t="s">
        <v>5</v>
      </c>
      <c r="G261" s="9" t="s">
        <v>5</v>
      </c>
      <c r="H261" s="9" t="s">
        <v>5</v>
      </c>
      <c r="I261" s="27" t="s">
        <v>5</v>
      </c>
    </row>
    <row r="262" spans="1:9" ht="12.95" customHeight="1" x14ac:dyDescent="0.2">
      <c r="A262" s="31" t="s">
        <v>54</v>
      </c>
      <c r="B262" s="9" t="s">
        <v>5</v>
      </c>
      <c r="C262" s="9" t="s">
        <v>5</v>
      </c>
      <c r="D262" s="9" t="s">
        <v>5</v>
      </c>
      <c r="E262" s="9" t="s">
        <v>5</v>
      </c>
      <c r="F262" s="9" t="s">
        <v>5</v>
      </c>
      <c r="G262" s="9" t="s">
        <v>5</v>
      </c>
      <c r="H262" s="9" t="s">
        <v>5</v>
      </c>
      <c r="I262" s="27" t="s">
        <v>5</v>
      </c>
    </row>
    <row r="263" spans="1:9" ht="13.35" customHeight="1" x14ac:dyDescent="0.2">
      <c r="A263" s="30" t="s">
        <v>55</v>
      </c>
      <c r="B263" s="73">
        <f t="shared" ref="B263:I263" si="152">SUM(B264,B265)</f>
        <v>0</v>
      </c>
      <c r="C263" s="73">
        <f t="shared" si="152"/>
        <v>0</v>
      </c>
      <c r="D263" s="73">
        <f t="shared" si="152"/>
        <v>0</v>
      </c>
      <c r="E263" s="73">
        <f t="shared" si="152"/>
        <v>0</v>
      </c>
      <c r="F263" s="73">
        <f t="shared" si="152"/>
        <v>1000</v>
      </c>
      <c r="G263" s="73">
        <f t="shared" si="152"/>
        <v>0</v>
      </c>
      <c r="H263" s="73">
        <f t="shared" si="152"/>
        <v>0</v>
      </c>
      <c r="I263" s="75">
        <f t="shared" si="152"/>
        <v>1000</v>
      </c>
    </row>
    <row r="264" spans="1:9" ht="12.95" customHeight="1" x14ac:dyDescent="0.2">
      <c r="A264" s="31" t="s">
        <v>56</v>
      </c>
      <c r="B264" s="8">
        <v>0</v>
      </c>
      <c r="C264" s="18">
        <v>0</v>
      </c>
      <c r="D264" s="73">
        <f t="shared" ref="D264:D265" si="153">SUM(E264)-SUM(B264)-SUM(C264)</f>
        <v>0</v>
      </c>
      <c r="E264" s="8">
        <v>0</v>
      </c>
      <c r="F264" s="8">
        <v>0</v>
      </c>
      <c r="G264" s="18">
        <v>0</v>
      </c>
      <c r="H264" s="73">
        <f t="shared" ref="H264:H265" si="154">SUM(I264)-SUM(F264)-SUM(G264)</f>
        <v>0</v>
      </c>
      <c r="I264" s="25">
        <v>0</v>
      </c>
    </row>
    <row r="265" spans="1:9" ht="12.95" customHeight="1" x14ac:dyDescent="0.2">
      <c r="A265" s="31" t="s">
        <v>57</v>
      </c>
      <c r="B265" s="8">
        <v>0</v>
      </c>
      <c r="C265" s="18">
        <v>0</v>
      </c>
      <c r="D265" s="73">
        <f t="shared" si="153"/>
        <v>0</v>
      </c>
      <c r="E265" s="8">
        <v>0</v>
      </c>
      <c r="F265" s="8">
        <v>1000</v>
      </c>
      <c r="G265" s="18">
        <v>0</v>
      </c>
      <c r="H265" s="73">
        <f t="shared" si="154"/>
        <v>0</v>
      </c>
      <c r="I265" s="25">
        <v>1000</v>
      </c>
    </row>
    <row r="266" spans="1:9" ht="13.35" customHeight="1" x14ac:dyDescent="0.2">
      <c r="A266" s="30" t="s">
        <v>58</v>
      </c>
      <c r="B266" s="73">
        <f t="shared" ref="B266:I266" si="155">SUM(B267,B268)</f>
        <v>5932.463197850002</v>
      </c>
      <c r="C266" s="73">
        <f t="shared" si="155"/>
        <v>-186.04646345999998</v>
      </c>
      <c r="D266" s="73">
        <f t="shared" si="155"/>
        <v>4.6500007258032383E-6</v>
      </c>
      <c r="E266" s="73">
        <f t="shared" si="155"/>
        <v>5746.4167390400025</v>
      </c>
      <c r="F266" s="73">
        <f t="shared" si="155"/>
        <v>4839.7807151200022</v>
      </c>
      <c r="G266" s="73">
        <f t="shared" si="155"/>
        <v>-197.02203270000001</v>
      </c>
      <c r="H266" s="73">
        <f t="shared" si="155"/>
        <v>0</v>
      </c>
      <c r="I266" s="75">
        <f t="shared" si="155"/>
        <v>4642.7586824200025</v>
      </c>
    </row>
    <row r="267" spans="1:9" ht="12.95" customHeight="1" x14ac:dyDescent="0.2">
      <c r="A267" s="31" t="s">
        <v>59</v>
      </c>
      <c r="B267" s="8">
        <v>524.08742483000015</v>
      </c>
      <c r="C267" s="18">
        <v>-182.44667252999997</v>
      </c>
      <c r="D267" s="73">
        <f t="shared" ref="D267:D268" si="156">SUM(E267)-SUM(B267)-SUM(C267)</f>
        <v>4.2399999813369504E-6</v>
      </c>
      <c r="E267" s="8">
        <v>341.64075654000015</v>
      </c>
      <c r="F267" s="8">
        <v>56.166243110000174</v>
      </c>
      <c r="G267" s="18">
        <v>142.02725015999999</v>
      </c>
      <c r="H267" s="73">
        <f t="shared" ref="H267:H268" si="157">SUM(I267)-SUM(F267)-SUM(G267)</f>
        <v>0</v>
      </c>
      <c r="I267" s="25">
        <v>198.19349327000018</v>
      </c>
    </row>
    <row r="268" spans="1:9" ht="12.95" customHeight="1" x14ac:dyDescent="0.2">
      <c r="A268" s="31" t="s">
        <v>60</v>
      </c>
      <c r="B268" s="8">
        <v>5408.3757730200014</v>
      </c>
      <c r="C268" s="18">
        <v>-3.5997909300000046</v>
      </c>
      <c r="D268" s="73">
        <f t="shared" si="156"/>
        <v>4.1000074446628787E-7</v>
      </c>
      <c r="E268" s="8">
        <v>5404.7759825000021</v>
      </c>
      <c r="F268" s="8">
        <v>4783.6144720100019</v>
      </c>
      <c r="G268" s="18">
        <v>-339.04928286000001</v>
      </c>
      <c r="H268" s="73">
        <f t="shared" si="157"/>
        <v>0</v>
      </c>
      <c r="I268" s="25">
        <v>4444.565189150002</v>
      </c>
    </row>
    <row r="269" spans="1:9" ht="13.35" customHeight="1" x14ac:dyDescent="0.2">
      <c r="A269" s="30" t="s">
        <v>61</v>
      </c>
      <c r="B269" s="73">
        <f t="shared" ref="B269:I269" si="158">SUM(B270,B271)</f>
        <v>15396.310864000001</v>
      </c>
      <c r="C269" s="73">
        <f t="shared" si="158"/>
        <v>-1154.527</v>
      </c>
      <c r="D269" s="73">
        <f t="shared" si="158"/>
        <v>-10.350740079999934</v>
      </c>
      <c r="E269" s="73">
        <f t="shared" si="158"/>
        <v>14231.43312392</v>
      </c>
      <c r="F269" s="73">
        <f t="shared" si="158"/>
        <v>18971.481627629997</v>
      </c>
      <c r="G269" s="73">
        <f t="shared" si="158"/>
        <v>2050</v>
      </c>
      <c r="H269" s="73">
        <f t="shared" si="158"/>
        <v>77.409932320001701</v>
      </c>
      <c r="I269" s="75">
        <f t="shared" si="158"/>
        <v>21098.89155995</v>
      </c>
    </row>
    <row r="270" spans="1:9" ht="12.95" customHeight="1" x14ac:dyDescent="0.2">
      <c r="A270" s="31" t="s">
        <v>62</v>
      </c>
      <c r="B270" s="8">
        <v>6.0356510000000005</v>
      </c>
      <c r="C270" s="18">
        <v>0</v>
      </c>
      <c r="D270" s="73">
        <f t="shared" ref="D270:D271" si="159">SUM(E270)-SUM(B270)-SUM(C270)</f>
        <v>-2.2745899999999999</v>
      </c>
      <c r="E270" s="8">
        <v>3.7610610000000007</v>
      </c>
      <c r="F270" s="8">
        <v>10.73295549</v>
      </c>
      <c r="G270" s="18">
        <v>0</v>
      </c>
      <c r="H270" s="73">
        <f t="shared" ref="H270:H271" si="160">SUM(I270)-SUM(F270)-SUM(G270)</f>
        <v>-8.3596985299999993</v>
      </c>
      <c r="I270" s="25">
        <v>2.3732569600000009</v>
      </c>
    </row>
    <row r="271" spans="1:9" ht="12.95" customHeight="1" x14ac:dyDescent="0.2">
      <c r="A271" s="31" t="s">
        <v>63</v>
      </c>
      <c r="B271" s="8">
        <v>15390.275213000001</v>
      </c>
      <c r="C271" s="18">
        <v>-1154.527</v>
      </c>
      <c r="D271" s="73">
        <f t="shared" si="159"/>
        <v>-8.076150079999934</v>
      </c>
      <c r="E271" s="8">
        <v>14227.672062920001</v>
      </c>
      <c r="F271" s="8">
        <v>18960.748672139998</v>
      </c>
      <c r="G271" s="18">
        <v>2050</v>
      </c>
      <c r="H271" s="73">
        <f t="shared" si="160"/>
        <v>85.769630850001704</v>
      </c>
      <c r="I271" s="25">
        <v>21096.51830299</v>
      </c>
    </row>
    <row r="272" spans="1:9" ht="13.35" customHeight="1" x14ac:dyDescent="0.2">
      <c r="A272" s="30" t="s">
        <v>64</v>
      </c>
      <c r="B272" s="73">
        <f t="shared" ref="B272:I272" si="161">SUM(B273,B274)</f>
        <v>0</v>
      </c>
      <c r="C272" s="73">
        <f t="shared" si="161"/>
        <v>0</v>
      </c>
      <c r="D272" s="73">
        <f t="shared" si="161"/>
        <v>0</v>
      </c>
      <c r="E272" s="73">
        <f t="shared" si="161"/>
        <v>0</v>
      </c>
      <c r="F272" s="73">
        <f t="shared" si="161"/>
        <v>0</v>
      </c>
      <c r="G272" s="73">
        <f t="shared" si="161"/>
        <v>0</v>
      </c>
      <c r="H272" s="73">
        <f t="shared" si="161"/>
        <v>0</v>
      </c>
      <c r="I272" s="75">
        <f t="shared" si="161"/>
        <v>0</v>
      </c>
    </row>
    <row r="273" spans="1:9" ht="12.95" customHeight="1" x14ac:dyDescent="0.2">
      <c r="A273" s="34" t="s">
        <v>65</v>
      </c>
      <c r="B273" s="73">
        <f t="shared" ref="B273:I274" si="162">SUM(B276,B279)</f>
        <v>0</v>
      </c>
      <c r="C273" s="73">
        <f t="shared" si="162"/>
        <v>0</v>
      </c>
      <c r="D273" s="73">
        <f t="shared" si="162"/>
        <v>0</v>
      </c>
      <c r="E273" s="73">
        <f t="shared" si="162"/>
        <v>0</v>
      </c>
      <c r="F273" s="73">
        <f t="shared" si="162"/>
        <v>0</v>
      </c>
      <c r="G273" s="73">
        <f t="shared" si="162"/>
        <v>0</v>
      </c>
      <c r="H273" s="73">
        <f t="shared" si="162"/>
        <v>0</v>
      </c>
      <c r="I273" s="75">
        <f t="shared" si="162"/>
        <v>0</v>
      </c>
    </row>
    <row r="274" spans="1:9" ht="12.95" customHeight="1" x14ac:dyDescent="0.2">
      <c r="A274" s="34" t="s">
        <v>66</v>
      </c>
      <c r="B274" s="73">
        <f t="shared" si="162"/>
        <v>0</v>
      </c>
      <c r="C274" s="73">
        <f t="shared" si="162"/>
        <v>0</v>
      </c>
      <c r="D274" s="73">
        <f t="shared" si="162"/>
        <v>0</v>
      </c>
      <c r="E274" s="73">
        <f t="shared" si="162"/>
        <v>0</v>
      </c>
      <c r="F274" s="73">
        <f t="shared" si="162"/>
        <v>0</v>
      </c>
      <c r="G274" s="73">
        <f t="shared" si="162"/>
        <v>0</v>
      </c>
      <c r="H274" s="73">
        <f t="shared" si="162"/>
        <v>0</v>
      </c>
      <c r="I274" s="75">
        <f t="shared" si="162"/>
        <v>0</v>
      </c>
    </row>
    <row r="275" spans="1:9" ht="13.35" customHeight="1" x14ac:dyDescent="0.2">
      <c r="A275" s="26" t="s">
        <v>67</v>
      </c>
      <c r="B275" s="73">
        <f t="shared" ref="B275:I275" si="163">SUM(B276,B277)</f>
        <v>0</v>
      </c>
      <c r="C275" s="73">
        <f t="shared" si="163"/>
        <v>0</v>
      </c>
      <c r="D275" s="73">
        <f t="shared" si="163"/>
        <v>0</v>
      </c>
      <c r="E275" s="73">
        <f t="shared" si="163"/>
        <v>0</v>
      </c>
      <c r="F275" s="73">
        <f t="shared" si="163"/>
        <v>0</v>
      </c>
      <c r="G275" s="73">
        <f t="shared" si="163"/>
        <v>0</v>
      </c>
      <c r="H275" s="73">
        <f t="shared" si="163"/>
        <v>0</v>
      </c>
      <c r="I275" s="75">
        <f t="shared" si="163"/>
        <v>0</v>
      </c>
    </row>
    <row r="276" spans="1:9" ht="12.95" customHeight="1" x14ac:dyDescent="0.2">
      <c r="A276" s="35" t="s">
        <v>68</v>
      </c>
      <c r="B276" s="8">
        <v>0</v>
      </c>
      <c r="C276" s="18">
        <v>0</v>
      </c>
      <c r="D276" s="73">
        <f t="shared" ref="D276:D277" si="164">SUM(E276)-SUM(B276)-SUM(C276)</f>
        <v>0</v>
      </c>
      <c r="E276" s="8">
        <v>0</v>
      </c>
      <c r="F276" s="8">
        <v>0</v>
      </c>
      <c r="G276" s="18">
        <v>0</v>
      </c>
      <c r="H276" s="73">
        <f t="shared" ref="H276:H277" si="165">SUM(I276)-SUM(F276)-SUM(G276)</f>
        <v>0</v>
      </c>
      <c r="I276" s="25">
        <v>0</v>
      </c>
    </row>
    <row r="277" spans="1:9" ht="12.95" customHeight="1" x14ac:dyDescent="0.2">
      <c r="A277" s="35" t="s">
        <v>69</v>
      </c>
      <c r="B277" s="8">
        <v>0</v>
      </c>
      <c r="C277" s="18">
        <v>0</v>
      </c>
      <c r="D277" s="73">
        <f t="shared" si="164"/>
        <v>0</v>
      </c>
      <c r="E277" s="8">
        <v>0</v>
      </c>
      <c r="F277" s="8">
        <v>0</v>
      </c>
      <c r="G277" s="18">
        <v>0</v>
      </c>
      <c r="H277" s="73">
        <f t="shared" si="165"/>
        <v>0</v>
      </c>
      <c r="I277" s="25">
        <v>0</v>
      </c>
    </row>
    <row r="278" spans="1:9" ht="13.35" customHeight="1" x14ac:dyDescent="0.2">
      <c r="A278" s="26" t="s">
        <v>70</v>
      </c>
      <c r="B278" s="73">
        <f t="shared" ref="B278:I278" si="166">SUM(B279,B280)</f>
        <v>0</v>
      </c>
      <c r="C278" s="73">
        <f t="shared" si="166"/>
        <v>0</v>
      </c>
      <c r="D278" s="73">
        <f t="shared" si="166"/>
        <v>0</v>
      </c>
      <c r="E278" s="73">
        <f t="shared" si="166"/>
        <v>0</v>
      </c>
      <c r="F278" s="73">
        <f t="shared" si="166"/>
        <v>0</v>
      </c>
      <c r="G278" s="73">
        <f t="shared" si="166"/>
        <v>0</v>
      </c>
      <c r="H278" s="73">
        <f t="shared" si="166"/>
        <v>0</v>
      </c>
      <c r="I278" s="75">
        <f t="shared" si="166"/>
        <v>0</v>
      </c>
    </row>
    <row r="279" spans="1:9" ht="12.95" customHeight="1" x14ac:dyDescent="0.2">
      <c r="A279" s="35" t="s">
        <v>71</v>
      </c>
      <c r="B279" s="9" t="s">
        <v>5</v>
      </c>
      <c r="C279" s="9" t="s">
        <v>5</v>
      </c>
      <c r="D279" s="9" t="s">
        <v>5</v>
      </c>
      <c r="E279" s="9" t="s">
        <v>5</v>
      </c>
      <c r="F279" s="9" t="s">
        <v>5</v>
      </c>
      <c r="G279" s="9" t="s">
        <v>5</v>
      </c>
      <c r="H279" s="9" t="s">
        <v>5</v>
      </c>
      <c r="I279" s="27" t="s">
        <v>5</v>
      </c>
    </row>
    <row r="280" spans="1:9" ht="12.95" customHeight="1" x14ac:dyDescent="0.2">
      <c r="A280" s="35" t="s">
        <v>72</v>
      </c>
      <c r="B280" s="9" t="s">
        <v>5</v>
      </c>
      <c r="C280" s="9" t="s">
        <v>5</v>
      </c>
      <c r="D280" s="9" t="s">
        <v>5</v>
      </c>
      <c r="E280" s="9" t="s">
        <v>5</v>
      </c>
      <c r="F280" s="9" t="s">
        <v>5</v>
      </c>
      <c r="G280" s="9" t="s">
        <v>5</v>
      </c>
      <c r="H280" s="9" t="s">
        <v>5</v>
      </c>
      <c r="I280" s="27" t="s">
        <v>5</v>
      </c>
    </row>
    <row r="281" spans="1:9" ht="27.95" customHeight="1" x14ac:dyDescent="0.2">
      <c r="A281" s="46" t="s">
        <v>73</v>
      </c>
      <c r="B281" s="71">
        <f t="shared" ref="B281:I281" si="167">SUM(B283,B284,B285,B286)</f>
        <v>55.942661879999982</v>
      </c>
      <c r="C281" s="71">
        <f t="shared" si="167"/>
        <v>83.777514909999994</v>
      </c>
      <c r="D281" s="71">
        <f t="shared" si="167"/>
        <v>5.0180000016553095E-5</v>
      </c>
      <c r="E281" s="71">
        <f t="shared" si="167"/>
        <v>139.72022697</v>
      </c>
      <c r="F281" s="71">
        <f t="shared" si="167"/>
        <v>79.941187199999973</v>
      </c>
      <c r="G281" s="71">
        <f t="shared" si="167"/>
        <v>12.045902370000002</v>
      </c>
      <c r="H281" s="71">
        <f t="shared" si="167"/>
        <v>-2.7755575615628914E-16</v>
      </c>
      <c r="I281" s="72">
        <f t="shared" si="167"/>
        <v>91.987089569999981</v>
      </c>
    </row>
    <row r="282" spans="1:9" ht="14.1" customHeight="1" x14ac:dyDescent="0.2">
      <c r="A282" s="23" t="s">
        <v>74</v>
      </c>
      <c r="B282" s="9" t="s">
        <v>5</v>
      </c>
      <c r="C282" s="9" t="s">
        <v>5</v>
      </c>
      <c r="D282" s="9" t="s">
        <v>5</v>
      </c>
      <c r="E282" s="9" t="s">
        <v>5</v>
      </c>
      <c r="F282" s="9" t="s">
        <v>5</v>
      </c>
      <c r="G282" s="9" t="s">
        <v>5</v>
      </c>
      <c r="H282" s="9" t="s">
        <v>5</v>
      </c>
      <c r="I282" s="27" t="s">
        <v>5</v>
      </c>
    </row>
    <row r="283" spans="1:9" ht="14.1" customHeight="1" x14ac:dyDescent="0.2">
      <c r="A283" s="23" t="s">
        <v>75</v>
      </c>
      <c r="B283" s="8">
        <v>0</v>
      </c>
      <c r="C283" s="18">
        <v>0</v>
      </c>
      <c r="D283" s="73">
        <f t="shared" ref="D283:D285" si="168">SUM(E283)-SUM(B283)-SUM(C283)</f>
        <v>0</v>
      </c>
      <c r="E283" s="8">
        <v>0</v>
      </c>
      <c r="F283" s="8">
        <v>0</v>
      </c>
      <c r="G283" s="18">
        <v>0</v>
      </c>
      <c r="H283" s="73">
        <f t="shared" ref="H283:H285" si="169">SUM(I283)-SUM(F283)-SUM(G283)</f>
        <v>0</v>
      </c>
      <c r="I283" s="25">
        <v>0</v>
      </c>
    </row>
    <row r="284" spans="1:9" ht="14.1" customHeight="1" x14ac:dyDescent="0.2">
      <c r="A284" s="23" t="s">
        <v>76</v>
      </c>
      <c r="B284" s="8">
        <v>47.381010879999984</v>
      </c>
      <c r="C284" s="18">
        <v>82.334604909999996</v>
      </c>
      <c r="D284" s="73">
        <f t="shared" si="168"/>
        <v>5.0180000016553095E-5</v>
      </c>
      <c r="E284" s="8">
        <v>129.71566597</v>
      </c>
      <c r="F284" s="8">
        <v>64.910431709999983</v>
      </c>
      <c r="G284" s="18">
        <v>20.530100900000001</v>
      </c>
      <c r="H284" s="73">
        <f t="shared" si="169"/>
        <v>0</v>
      </c>
      <c r="I284" s="25">
        <v>85.440532609999977</v>
      </c>
    </row>
    <row r="285" spans="1:9" ht="14.1" customHeight="1" x14ac:dyDescent="0.2">
      <c r="A285" s="23" t="s">
        <v>229</v>
      </c>
      <c r="B285" s="8">
        <v>6.0356510000000005</v>
      </c>
      <c r="C285" s="18">
        <v>-2.2745899999999999</v>
      </c>
      <c r="D285" s="73">
        <f t="shared" si="168"/>
        <v>0</v>
      </c>
      <c r="E285" s="8">
        <v>3.7610610000000007</v>
      </c>
      <c r="F285" s="8">
        <v>10.73295549</v>
      </c>
      <c r="G285" s="18">
        <v>-8.3596985299999993</v>
      </c>
      <c r="H285" s="73">
        <f t="shared" si="169"/>
        <v>0</v>
      </c>
      <c r="I285" s="25">
        <v>2.3732569600000009</v>
      </c>
    </row>
    <row r="286" spans="1:9" ht="14.1" customHeight="1" x14ac:dyDescent="0.2">
      <c r="A286" s="23" t="s">
        <v>78</v>
      </c>
      <c r="B286" s="73">
        <f t="shared" ref="B286:I286" si="170">SUM(B287,B288)</f>
        <v>2.5259999999999945</v>
      </c>
      <c r="C286" s="73">
        <f t="shared" si="170"/>
        <v>3.7174999999999998</v>
      </c>
      <c r="D286" s="73">
        <f t="shared" si="170"/>
        <v>0</v>
      </c>
      <c r="E286" s="73">
        <f t="shared" si="170"/>
        <v>6.2434999999999938</v>
      </c>
      <c r="F286" s="73">
        <f t="shared" si="170"/>
        <v>4.2977999999999934</v>
      </c>
      <c r="G286" s="73">
        <f t="shared" si="170"/>
        <v>-0.1245</v>
      </c>
      <c r="H286" s="73">
        <f t="shared" si="170"/>
        <v>-2.7755575615628914E-16</v>
      </c>
      <c r="I286" s="75">
        <f t="shared" si="170"/>
        <v>4.1732999999999931</v>
      </c>
    </row>
    <row r="287" spans="1:9" ht="12.95" customHeight="1" x14ac:dyDescent="0.2">
      <c r="A287" s="36" t="s">
        <v>79</v>
      </c>
      <c r="B287" s="9" t="s">
        <v>5</v>
      </c>
      <c r="C287" s="9" t="s">
        <v>5</v>
      </c>
      <c r="D287" s="9" t="s">
        <v>5</v>
      </c>
      <c r="E287" s="9" t="s">
        <v>5</v>
      </c>
      <c r="F287" s="9" t="s">
        <v>5</v>
      </c>
      <c r="G287" s="9" t="s">
        <v>5</v>
      </c>
      <c r="H287" s="9" t="s">
        <v>5</v>
      </c>
      <c r="I287" s="27" t="s">
        <v>5</v>
      </c>
    </row>
    <row r="288" spans="1:9" ht="12.95" customHeight="1" x14ac:dyDescent="0.2">
      <c r="A288" s="36" t="s">
        <v>80</v>
      </c>
      <c r="B288" s="8">
        <v>2.5259999999999945</v>
      </c>
      <c r="C288" s="18">
        <v>3.7174999999999998</v>
      </c>
      <c r="D288" s="73">
        <f t="shared" ref="D288" si="171">SUM(E288)-SUM(B288)-SUM(C288)</f>
        <v>0</v>
      </c>
      <c r="E288" s="8">
        <v>6.2434999999999938</v>
      </c>
      <c r="F288" s="8">
        <v>4.2977999999999934</v>
      </c>
      <c r="G288" s="18">
        <v>-0.1245</v>
      </c>
      <c r="H288" s="73">
        <f t="shared" ref="H288" si="172">SUM(I288)-SUM(F288)-SUM(G288)</f>
        <v>-2.7755575615628914E-16</v>
      </c>
      <c r="I288" s="25">
        <v>4.1732999999999931</v>
      </c>
    </row>
    <row r="289" spans="1:9" ht="12.95" customHeight="1" x14ac:dyDescent="0.2">
      <c r="A289" s="23" t="s">
        <v>81</v>
      </c>
      <c r="B289" s="73">
        <f t="shared" ref="B289:I289" si="173">SUM(B290,B291)</f>
        <v>0</v>
      </c>
      <c r="C289" s="73">
        <f t="shared" si="173"/>
        <v>0</v>
      </c>
      <c r="D289" s="73">
        <f t="shared" si="173"/>
        <v>0</v>
      </c>
      <c r="E289" s="73">
        <f t="shared" si="173"/>
        <v>0</v>
      </c>
      <c r="F289" s="73">
        <f t="shared" si="173"/>
        <v>0</v>
      </c>
      <c r="G289" s="73">
        <f t="shared" si="173"/>
        <v>0</v>
      </c>
      <c r="H289" s="73">
        <f t="shared" si="173"/>
        <v>0</v>
      </c>
      <c r="I289" s="75">
        <f t="shared" si="173"/>
        <v>0</v>
      </c>
    </row>
    <row r="290" spans="1:9" ht="12.95" customHeight="1" x14ac:dyDescent="0.2">
      <c r="A290" s="36" t="s">
        <v>82</v>
      </c>
      <c r="B290" s="9" t="s">
        <v>5</v>
      </c>
      <c r="C290" s="9" t="s">
        <v>5</v>
      </c>
      <c r="D290" s="9" t="s">
        <v>5</v>
      </c>
      <c r="E290" s="9" t="s">
        <v>5</v>
      </c>
      <c r="F290" s="9" t="s">
        <v>5</v>
      </c>
      <c r="G290" s="9" t="s">
        <v>5</v>
      </c>
      <c r="H290" s="9" t="s">
        <v>5</v>
      </c>
      <c r="I290" s="27" t="s">
        <v>5</v>
      </c>
    </row>
    <row r="291" spans="1:9" ht="12.95" customHeight="1" x14ac:dyDescent="0.2">
      <c r="A291" s="36" t="s">
        <v>83</v>
      </c>
      <c r="B291" s="9" t="s">
        <v>5</v>
      </c>
      <c r="C291" s="9" t="s">
        <v>5</v>
      </c>
      <c r="D291" s="9" t="s">
        <v>5</v>
      </c>
      <c r="E291" s="9" t="s">
        <v>5</v>
      </c>
      <c r="F291" s="9" t="s">
        <v>5</v>
      </c>
      <c r="G291" s="9" t="s">
        <v>5</v>
      </c>
      <c r="H291" s="9" t="s">
        <v>5</v>
      </c>
      <c r="I291" s="27" t="s">
        <v>5</v>
      </c>
    </row>
    <row r="292" spans="1:9" ht="12.95" customHeight="1" x14ac:dyDescent="0.2">
      <c r="A292" s="23" t="s">
        <v>84</v>
      </c>
      <c r="B292" s="9" t="s">
        <v>5</v>
      </c>
      <c r="C292" s="9" t="s">
        <v>5</v>
      </c>
      <c r="D292" s="9" t="s">
        <v>5</v>
      </c>
      <c r="E292" s="9" t="s">
        <v>5</v>
      </c>
      <c r="F292" s="9" t="s">
        <v>5</v>
      </c>
      <c r="G292" s="9" t="s">
        <v>5</v>
      </c>
      <c r="H292" s="9" t="s">
        <v>5</v>
      </c>
      <c r="I292" s="27" t="s">
        <v>5</v>
      </c>
    </row>
    <row r="293" spans="1:9" ht="15" customHeight="1" x14ac:dyDescent="0.2">
      <c r="A293" s="22" t="s">
        <v>85</v>
      </c>
      <c r="B293" s="71">
        <f t="shared" ref="B293:I293" si="174">SUM(B294,B295,B318,B344,B358,B380,B402)</f>
        <v>58162.388621890015</v>
      </c>
      <c r="C293" s="71">
        <f t="shared" si="174"/>
        <v>636.17851800999995</v>
      </c>
      <c r="D293" s="71">
        <f t="shared" si="174"/>
        <v>46.903136849999186</v>
      </c>
      <c r="E293" s="71">
        <f t="shared" si="174"/>
        <v>58845.470276750006</v>
      </c>
      <c r="F293" s="71">
        <f t="shared" si="174"/>
        <v>58341.81066937001</v>
      </c>
      <c r="G293" s="71">
        <f t="shared" si="174"/>
        <v>-793.63517106999984</v>
      </c>
      <c r="H293" s="71">
        <f t="shared" si="174"/>
        <v>83.550114740003323</v>
      </c>
      <c r="I293" s="72">
        <f t="shared" si="174"/>
        <v>57631.725613040013</v>
      </c>
    </row>
    <row r="294" spans="1:9" ht="14.1" customHeight="1" x14ac:dyDescent="0.2">
      <c r="A294" s="23" t="s">
        <v>86</v>
      </c>
      <c r="B294" s="9" t="s">
        <v>5</v>
      </c>
      <c r="C294" s="9" t="s">
        <v>5</v>
      </c>
      <c r="D294" s="9" t="s">
        <v>5</v>
      </c>
      <c r="E294" s="9" t="s">
        <v>5</v>
      </c>
      <c r="F294" s="9" t="s">
        <v>5</v>
      </c>
      <c r="G294" s="9" t="s">
        <v>5</v>
      </c>
      <c r="H294" s="9" t="s">
        <v>5</v>
      </c>
      <c r="I294" s="27" t="s">
        <v>5</v>
      </c>
    </row>
    <row r="295" spans="1:9" ht="14.1" customHeight="1" x14ac:dyDescent="0.2">
      <c r="A295" s="23" t="s">
        <v>87</v>
      </c>
      <c r="B295" s="8">
        <f t="shared" ref="B295:I295" si="175">SUM(B299,B302,B306,B309)</f>
        <v>32386.362959350015</v>
      </c>
      <c r="C295" s="8">
        <f t="shared" si="175"/>
        <v>59.326637339999984</v>
      </c>
      <c r="D295" s="8">
        <f t="shared" si="175"/>
        <v>-3.6550002289414962E-5</v>
      </c>
      <c r="E295" s="8">
        <f t="shared" si="175"/>
        <v>32445.689560140014</v>
      </c>
      <c r="F295" s="8">
        <f t="shared" si="175"/>
        <v>32411.608534170013</v>
      </c>
      <c r="G295" s="8">
        <f t="shared" si="175"/>
        <v>292.75783806000004</v>
      </c>
      <c r="H295" s="8">
        <f t="shared" si="175"/>
        <v>1.8189894035458565E-12</v>
      </c>
      <c r="I295" s="25">
        <f t="shared" si="175"/>
        <v>32704.366372230015</v>
      </c>
    </row>
    <row r="296" spans="1:9" ht="13.35" customHeight="1" x14ac:dyDescent="0.2">
      <c r="A296" s="30" t="s">
        <v>88</v>
      </c>
      <c r="B296" s="73">
        <f t="shared" ref="B296:I296" si="176">SUM(B297,B298)</f>
        <v>0</v>
      </c>
      <c r="C296" s="73">
        <f t="shared" si="176"/>
        <v>0</v>
      </c>
      <c r="D296" s="73">
        <f t="shared" si="176"/>
        <v>0</v>
      </c>
      <c r="E296" s="73">
        <f t="shared" si="176"/>
        <v>0</v>
      </c>
      <c r="F296" s="73">
        <f t="shared" si="176"/>
        <v>0</v>
      </c>
      <c r="G296" s="73">
        <f t="shared" si="176"/>
        <v>0</v>
      </c>
      <c r="H296" s="73">
        <f t="shared" si="176"/>
        <v>0</v>
      </c>
      <c r="I296" s="75">
        <f t="shared" si="176"/>
        <v>0</v>
      </c>
    </row>
    <row r="297" spans="1:9" ht="12.95" customHeight="1" x14ac:dyDescent="0.2">
      <c r="A297" s="34" t="s">
        <v>89</v>
      </c>
      <c r="B297" s="9" t="s">
        <v>5</v>
      </c>
      <c r="C297" s="9" t="s">
        <v>5</v>
      </c>
      <c r="D297" s="9" t="s">
        <v>5</v>
      </c>
      <c r="E297" s="9" t="s">
        <v>5</v>
      </c>
      <c r="F297" s="9" t="s">
        <v>5</v>
      </c>
      <c r="G297" s="9" t="s">
        <v>5</v>
      </c>
      <c r="H297" s="9" t="s">
        <v>5</v>
      </c>
      <c r="I297" s="27" t="s">
        <v>5</v>
      </c>
    </row>
    <row r="298" spans="1:9" ht="12.95" customHeight="1" x14ac:dyDescent="0.2">
      <c r="A298" s="34" t="s">
        <v>90</v>
      </c>
      <c r="B298" s="9" t="s">
        <v>5</v>
      </c>
      <c r="C298" s="9" t="s">
        <v>5</v>
      </c>
      <c r="D298" s="9" t="s">
        <v>5</v>
      </c>
      <c r="E298" s="9" t="s">
        <v>5</v>
      </c>
      <c r="F298" s="9" t="s">
        <v>5</v>
      </c>
      <c r="G298" s="9" t="s">
        <v>5</v>
      </c>
      <c r="H298" s="9" t="s">
        <v>5</v>
      </c>
      <c r="I298" s="27" t="s">
        <v>5</v>
      </c>
    </row>
    <row r="299" spans="1:9" ht="13.35" customHeight="1" x14ac:dyDescent="0.2">
      <c r="A299" s="30" t="s">
        <v>91</v>
      </c>
      <c r="B299" s="73">
        <f t="shared" ref="B299:I299" si="177">SUM(B300,B301)</f>
        <v>19.615146789999997</v>
      </c>
      <c r="C299" s="73">
        <f t="shared" si="177"/>
        <v>-1.9362133199999987</v>
      </c>
      <c r="D299" s="73">
        <f t="shared" si="177"/>
        <v>3.5180000000467615E-5</v>
      </c>
      <c r="E299" s="73">
        <f t="shared" si="177"/>
        <v>17.678968649999998</v>
      </c>
      <c r="F299" s="73">
        <f t="shared" si="177"/>
        <v>19.006552039999995</v>
      </c>
      <c r="G299" s="73">
        <f t="shared" si="177"/>
        <v>-0.40845754000000001</v>
      </c>
      <c r="H299" s="73">
        <f t="shared" si="177"/>
        <v>0</v>
      </c>
      <c r="I299" s="75">
        <f t="shared" si="177"/>
        <v>18.598094499999995</v>
      </c>
    </row>
    <row r="300" spans="1:9" ht="12.95" customHeight="1" x14ac:dyDescent="0.2">
      <c r="A300" s="34" t="s">
        <v>92</v>
      </c>
      <c r="B300" s="8">
        <v>8.8992086000000139</v>
      </c>
      <c r="C300" s="18">
        <v>-1.4546527499999991</v>
      </c>
      <c r="D300" s="73">
        <f t="shared" ref="D300:D301" si="178">SUM(E300)-SUM(B300)-SUM(C300)</f>
        <v>-2.4660000000453763E-5</v>
      </c>
      <c r="E300" s="8">
        <v>7.4445311900000144</v>
      </c>
      <c r="F300" s="8">
        <v>8.0448603300000148</v>
      </c>
      <c r="G300" s="18">
        <v>-0.74921464999999998</v>
      </c>
      <c r="H300" s="73">
        <f t="shared" ref="H300:H301" si="179">SUM(I300)-SUM(F300)-SUM(G300)</f>
        <v>0</v>
      </c>
      <c r="I300" s="25">
        <v>7.2956456800000149</v>
      </c>
    </row>
    <row r="301" spans="1:9" ht="12.95" customHeight="1" x14ac:dyDescent="0.2">
      <c r="A301" s="34" t="s">
        <v>93</v>
      </c>
      <c r="B301" s="8">
        <v>10.715938189999983</v>
      </c>
      <c r="C301" s="18">
        <v>-0.48156056999999963</v>
      </c>
      <c r="D301" s="73">
        <f t="shared" si="178"/>
        <v>5.9840000000921378E-5</v>
      </c>
      <c r="E301" s="8">
        <v>10.234437459999985</v>
      </c>
      <c r="F301" s="8">
        <v>10.961691709999981</v>
      </c>
      <c r="G301" s="18">
        <v>0.34075710999999997</v>
      </c>
      <c r="H301" s="73">
        <f t="shared" si="179"/>
        <v>0</v>
      </c>
      <c r="I301" s="25">
        <v>11.302448819999981</v>
      </c>
    </row>
    <row r="302" spans="1:9" ht="13.35" customHeight="1" x14ac:dyDescent="0.2">
      <c r="A302" s="30" t="s">
        <v>94</v>
      </c>
      <c r="B302" s="73">
        <f t="shared" ref="B302:I302" si="180">SUM(B303,B304)</f>
        <v>32366.747812560014</v>
      </c>
      <c r="C302" s="73">
        <f t="shared" si="180"/>
        <v>61.262850659999984</v>
      </c>
      <c r="D302" s="73">
        <f t="shared" si="180"/>
        <v>-7.1730002289882577E-5</v>
      </c>
      <c r="E302" s="73">
        <f t="shared" si="180"/>
        <v>32428.010591490012</v>
      </c>
      <c r="F302" s="73">
        <f t="shared" si="180"/>
        <v>32392.601982130014</v>
      </c>
      <c r="G302" s="73">
        <f t="shared" si="180"/>
        <v>293.16629560000001</v>
      </c>
      <c r="H302" s="73">
        <f t="shared" si="180"/>
        <v>1.8189894035458565E-12</v>
      </c>
      <c r="I302" s="75">
        <f t="shared" si="180"/>
        <v>32685.768277730014</v>
      </c>
    </row>
    <row r="303" spans="1:9" ht="12.95" customHeight="1" x14ac:dyDescent="0.2">
      <c r="A303" s="34" t="s">
        <v>95</v>
      </c>
      <c r="B303" s="8">
        <v>26749.031644580013</v>
      </c>
      <c r="C303" s="18">
        <v>-80.116066809999992</v>
      </c>
      <c r="D303" s="73">
        <f t="shared" ref="D303:D304" si="181">SUM(E303)-SUM(B303)-SUM(C303)</f>
        <v>-1.839000300662974E-5</v>
      </c>
      <c r="E303" s="8">
        <v>26668.91555938001</v>
      </c>
      <c r="F303" s="8">
        <v>26868.441033080013</v>
      </c>
      <c r="G303" s="18">
        <v>208.29463164000001</v>
      </c>
      <c r="H303" s="73">
        <f t="shared" ref="H303:H304" si="182">SUM(I303)-SUM(F303)-SUM(G303)</f>
        <v>1.1652900866465643E-12</v>
      </c>
      <c r="I303" s="25">
        <v>27076.735664720014</v>
      </c>
    </row>
    <row r="304" spans="1:9" ht="12.95" customHeight="1" x14ac:dyDescent="0.2">
      <c r="A304" s="34" t="s">
        <v>96</v>
      </c>
      <c r="B304" s="8">
        <v>5617.7161679800001</v>
      </c>
      <c r="C304" s="18">
        <v>141.37891746999998</v>
      </c>
      <c r="D304" s="73">
        <f t="shared" si="181"/>
        <v>-5.3339999283252837E-5</v>
      </c>
      <c r="E304" s="8">
        <v>5759.0950321100008</v>
      </c>
      <c r="F304" s="8">
        <v>5524.1609490500005</v>
      </c>
      <c r="G304" s="18">
        <v>84.871663960000006</v>
      </c>
      <c r="H304" s="73">
        <f t="shared" si="182"/>
        <v>6.5369931689929217E-13</v>
      </c>
      <c r="I304" s="25">
        <v>5609.0326130100011</v>
      </c>
    </row>
    <row r="305" spans="1:9" ht="12.95" customHeight="1" x14ac:dyDescent="0.2">
      <c r="A305" s="30" t="s">
        <v>97</v>
      </c>
      <c r="B305" s="9" t="s">
        <v>5</v>
      </c>
      <c r="C305" s="9" t="s">
        <v>5</v>
      </c>
      <c r="D305" s="9" t="s">
        <v>5</v>
      </c>
      <c r="E305" s="9" t="s">
        <v>5</v>
      </c>
      <c r="F305" s="9" t="s">
        <v>5</v>
      </c>
      <c r="G305" s="9" t="s">
        <v>5</v>
      </c>
      <c r="H305" s="9" t="s">
        <v>5</v>
      </c>
      <c r="I305" s="27" t="s">
        <v>5</v>
      </c>
    </row>
    <row r="306" spans="1:9" ht="13.35" customHeight="1" x14ac:dyDescent="0.2">
      <c r="A306" s="30" t="s">
        <v>98</v>
      </c>
      <c r="B306" s="73">
        <f t="shared" ref="B306:I306" si="183">SUM(B307,B308)</f>
        <v>0</v>
      </c>
      <c r="C306" s="73">
        <f t="shared" si="183"/>
        <v>0</v>
      </c>
      <c r="D306" s="73">
        <f t="shared" si="183"/>
        <v>0</v>
      </c>
      <c r="E306" s="73">
        <f t="shared" si="183"/>
        <v>0</v>
      </c>
      <c r="F306" s="73">
        <f t="shared" si="183"/>
        <v>0</v>
      </c>
      <c r="G306" s="73">
        <f t="shared" si="183"/>
        <v>0</v>
      </c>
      <c r="H306" s="73">
        <f t="shared" si="183"/>
        <v>0</v>
      </c>
      <c r="I306" s="75">
        <f t="shared" si="183"/>
        <v>0</v>
      </c>
    </row>
    <row r="307" spans="1:9" ht="12.95" customHeight="1" x14ac:dyDescent="0.2">
      <c r="A307" s="34" t="s">
        <v>99</v>
      </c>
      <c r="B307" s="8">
        <v>0</v>
      </c>
      <c r="C307" s="18">
        <v>0</v>
      </c>
      <c r="D307" s="73">
        <f t="shared" ref="D307:D308" si="184">SUM(E307)-SUM(B307)-SUM(C307)</f>
        <v>0</v>
      </c>
      <c r="E307" s="8">
        <v>0</v>
      </c>
      <c r="F307" s="8">
        <v>0</v>
      </c>
      <c r="G307" s="18">
        <v>0</v>
      </c>
      <c r="H307" s="73">
        <f t="shared" ref="H307:H308" si="185">SUM(I307)-SUM(F307)-SUM(G307)</f>
        <v>0</v>
      </c>
      <c r="I307" s="25">
        <v>0</v>
      </c>
    </row>
    <row r="308" spans="1:9" ht="12.95" customHeight="1" x14ac:dyDescent="0.2">
      <c r="A308" s="34" t="s">
        <v>100</v>
      </c>
      <c r="B308" s="8">
        <v>0</v>
      </c>
      <c r="C308" s="18">
        <v>0</v>
      </c>
      <c r="D308" s="73">
        <f t="shared" si="184"/>
        <v>0</v>
      </c>
      <c r="E308" s="8">
        <v>0</v>
      </c>
      <c r="F308" s="8">
        <v>0</v>
      </c>
      <c r="G308" s="18">
        <v>0</v>
      </c>
      <c r="H308" s="73">
        <f t="shared" si="185"/>
        <v>0</v>
      </c>
      <c r="I308" s="25">
        <v>0</v>
      </c>
    </row>
    <row r="309" spans="1:9" ht="13.35" customHeight="1" x14ac:dyDescent="0.2">
      <c r="A309" s="30" t="s">
        <v>101</v>
      </c>
      <c r="B309" s="73">
        <f t="shared" ref="B309:I309" si="186">SUM(B310,B311)</f>
        <v>0</v>
      </c>
      <c r="C309" s="73">
        <f t="shared" si="186"/>
        <v>0</v>
      </c>
      <c r="D309" s="73">
        <f t="shared" si="186"/>
        <v>0</v>
      </c>
      <c r="E309" s="73">
        <f t="shared" si="186"/>
        <v>0</v>
      </c>
      <c r="F309" s="73">
        <f t="shared" si="186"/>
        <v>0</v>
      </c>
      <c r="G309" s="73">
        <f t="shared" si="186"/>
        <v>0</v>
      </c>
      <c r="H309" s="73">
        <f t="shared" si="186"/>
        <v>0</v>
      </c>
      <c r="I309" s="75">
        <f t="shared" si="186"/>
        <v>0</v>
      </c>
    </row>
    <row r="310" spans="1:9" ht="12.95" customHeight="1" x14ac:dyDescent="0.2">
      <c r="A310" s="34" t="s">
        <v>102</v>
      </c>
      <c r="B310" s="73">
        <f t="shared" ref="B310:I311" si="187">SUM(B313,B316)</f>
        <v>0</v>
      </c>
      <c r="C310" s="73">
        <f t="shared" si="187"/>
        <v>0</v>
      </c>
      <c r="D310" s="73">
        <f t="shared" si="187"/>
        <v>0</v>
      </c>
      <c r="E310" s="73">
        <f t="shared" si="187"/>
        <v>0</v>
      </c>
      <c r="F310" s="73">
        <f t="shared" si="187"/>
        <v>0</v>
      </c>
      <c r="G310" s="73">
        <f t="shared" si="187"/>
        <v>0</v>
      </c>
      <c r="H310" s="73">
        <f t="shared" si="187"/>
        <v>0</v>
      </c>
      <c r="I310" s="75">
        <f t="shared" si="187"/>
        <v>0</v>
      </c>
    </row>
    <row r="311" spans="1:9" ht="12.95" customHeight="1" x14ac:dyDescent="0.2">
      <c r="A311" s="34" t="s">
        <v>103</v>
      </c>
      <c r="B311" s="73">
        <f t="shared" si="187"/>
        <v>0</v>
      </c>
      <c r="C311" s="73">
        <f t="shared" si="187"/>
        <v>0</v>
      </c>
      <c r="D311" s="73">
        <f t="shared" si="187"/>
        <v>0</v>
      </c>
      <c r="E311" s="73">
        <f t="shared" si="187"/>
        <v>0</v>
      </c>
      <c r="F311" s="73">
        <f t="shared" si="187"/>
        <v>0</v>
      </c>
      <c r="G311" s="73">
        <f t="shared" si="187"/>
        <v>0</v>
      </c>
      <c r="H311" s="73">
        <f t="shared" si="187"/>
        <v>0</v>
      </c>
      <c r="I311" s="75">
        <f t="shared" si="187"/>
        <v>0</v>
      </c>
    </row>
    <row r="312" spans="1:9" ht="13.35" customHeight="1" x14ac:dyDescent="0.2">
      <c r="A312" s="26" t="s">
        <v>104</v>
      </c>
      <c r="B312" s="73">
        <f t="shared" ref="B312:I312" si="188">SUM(B313,B314)</f>
        <v>0</v>
      </c>
      <c r="C312" s="73">
        <f t="shared" si="188"/>
        <v>0</v>
      </c>
      <c r="D312" s="73">
        <f t="shared" si="188"/>
        <v>0</v>
      </c>
      <c r="E312" s="73">
        <f t="shared" si="188"/>
        <v>0</v>
      </c>
      <c r="F312" s="73">
        <f t="shared" si="188"/>
        <v>0</v>
      </c>
      <c r="G312" s="73">
        <f t="shared" si="188"/>
        <v>0</v>
      </c>
      <c r="H312" s="73">
        <f t="shared" si="188"/>
        <v>0</v>
      </c>
      <c r="I312" s="75">
        <f t="shared" si="188"/>
        <v>0</v>
      </c>
    </row>
    <row r="313" spans="1:9" ht="12.95" customHeight="1" x14ac:dyDescent="0.2">
      <c r="A313" s="35" t="s">
        <v>105</v>
      </c>
      <c r="B313" s="9" t="s">
        <v>5</v>
      </c>
      <c r="C313" s="9" t="s">
        <v>5</v>
      </c>
      <c r="D313" s="9" t="s">
        <v>5</v>
      </c>
      <c r="E313" s="9" t="s">
        <v>5</v>
      </c>
      <c r="F313" s="9" t="s">
        <v>5</v>
      </c>
      <c r="G313" s="9" t="s">
        <v>5</v>
      </c>
      <c r="H313" s="9" t="s">
        <v>5</v>
      </c>
      <c r="I313" s="27" t="s">
        <v>5</v>
      </c>
    </row>
    <row r="314" spans="1:9" ht="12.95" customHeight="1" x14ac:dyDescent="0.2">
      <c r="A314" s="35" t="s">
        <v>106</v>
      </c>
      <c r="B314" s="9" t="s">
        <v>5</v>
      </c>
      <c r="C314" s="9" t="s">
        <v>5</v>
      </c>
      <c r="D314" s="9" t="s">
        <v>5</v>
      </c>
      <c r="E314" s="9" t="s">
        <v>5</v>
      </c>
      <c r="F314" s="9" t="s">
        <v>5</v>
      </c>
      <c r="G314" s="9" t="s">
        <v>5</v>
      </c>
      <c r="H314" s="9" t="s">
        <v>5</v>
      </c>
      <c r="I314" s="27" t="s">
        <v>5</v>
      </c>
    </row>
    <row r="315" spans="1:9" ht="13.35" customHeight="1" x14ac:dyDescent="0.2">
      <c r="A315" s="26" t="s">
        <v>107</v>
      </c>
      <c r="B315" s="73">
        <f t="shared" ref="B315:I315" si="189">SUM(B316,B317)</f>
        <v>0</v>
      </c>
      <c r="C315" s="73">
        <f t="shared" si="189"/>
        <v>0</v>
      </c>
      <c r="D315" s="73">
        <f t="shared" si="189"/>
        <v>0</v>
      </c>
      <c r="E315" s="73">
        <f t="shared" si="189"/>
        <v>0</v>
      </c>
      <c r="F315" s="73">
        <f t="shared" si="189"/>
        <v>0</v>
      </c>
      <c r="G315" s="73">
        <f t="shared" si="189"/>
        <v>0</v>
      </c>
      <c r="H315" s="73">
        <f t="shared" si="189"/>
        <v>0</v>
      </c>
      <c r="I315" s="75">
        <f t="shared" si="189"/>
        <v>0</v>
      </c>
    </row>
    <row r="316" spans="1:9" ht="12.95" customHeight="1" x14ac:dyDescent="0.2">
      <c r="A316" s="35" t="s">
        <v>108</v>
      </c>
      <c r="B316" s="9" t="s">
        <v>5</v>
      </c>
      <c r="C316" s="9" t="s">
        <v>5</v>
      </c>
      <c r="D316" s="9" t="s">
        <v>5</v>
      </c>
      <c r="E316" s="9" t="s">
        <v>5</v>
      </c>
      <c r="F316" s="9" t="s">
        <v>5</v>
      </c>
      <c r="G316" s="9" t="s">
        <v>5</v>
      </c>
      <c r="H316" s="9" t="s">
        <v>5</v>
      </c>
      <c r="I316" s="27" t="s">
        <v>5</v>
      </c>
    </row>
    <row r="317" spans="1:9" ht="12.95" customHeight="1" x14ac:dyDescent="0.2">
      <c r="A317" s="35" t="s">
        <v>109</v>
      </c>
      <c r="B317" s="9" t="s">
        <v>5</v>
      </c>
      <c r="C317" s="9" t="s">
        <v>5</v>
      </c>
      <c r="D317" s="9" t="s">
        <v>5</v>
      </c>
      <c r="E317" s="9" t="s">
        <v>5</v>
      </c>
      <c r="F317" s="9" t="s">
        <v>5</v>
      </c>
      <c r="G317" s="9" t="s">
        <v>5</v>
      </c>
      <c r="H317" s="9" t="s">
        <v>5</v>
      </c>
      <c r="I317" s="27" t="s">
        <v>5</v>
      </c>
    </row>
    <row r="318" spans="1:9" ht="14.1" customHeight="1" x14ac:dyDescent="0.2">
      <c r="A318" s="23" t="s">
        <v>110</v>
      </c>
      <c r="B318" s="8">
        <f t="shared" ref="B318:I318" si="190">SUM(B319,B323,B327,B330,B334)</f>
        <v>20216.036434659996</v>
      </c>
      <c r="C318" s="8">
        <f t="shared" si="190"/>
        <v>463.69656103</v>
      </c>
      <c r="D318" s="8">
        <f t="shared" si="190"/>
        <v>50.008536610001492</v>
      </c>
      <c r="E318" s="8">
        <f t="shared" si="190"/>
        <v>20729.741532299995</v>
      </c>
      <c r="F318" s="8">
        <f t="shared" si="190"/>
        <v>20443.981712129997</v>
      </c>
      <c r="G318" s="8">
        <f t="shared" si="190"/>
        <v>-1112.9734809699999</v>
      </c>
      <c r="H318" s="8">
        <f t="shared" si="190"/>
        <v>-17.149499999998358</v>
      </c>
      <c r="I318" s="25">
        <f t="shared" si="190"/>
        <v>19313.858731159999</v>
      </c>
    </row>
    <row r="319" spans="1:9" ht="13.35" customHeight="1" x14ac:dyDescent="0.2">
      <c r="A319" s="30" t="s">
        <v>111</v>
      </c>
      <c r="B319" s="18">
        <f t="shared" ref="B319:I319" si="191">SUM(B320,B321,B322)</f>
        <v>0</v>
      </c>
      <c r="C319" s="18">
        <f t="shared" si="191"/>
        <v>0</v>
      </c>
      <c r="D319" s="18">
        <f t="shared" si="191"/>
        <v>0</v>
      </c>
      <c r="E319" s="18">
        <f t="shared" si="191"/>
        <v>0</v>
      </c>
      <c r="F319" s="9">
        <f t="shared" si="191"/>
        <v>0</v>
      </c>
      <c r="G319" s="18">
        <f t="shared" si="191"/>
        <v>0</v>
      </c>
      <c r="H319" s="18">
        <f t="shared" si="191"/>
        <v>0</v>
      </c>
      <c r="I319" s="74">
        <f t="shared" si="191"/>
        <v>0</v>
      </c>
    </row>
    <row r="320" spans="1:9" ht="12.95" customHeight="1" x14ac:dyDescent="0.2">
      <c r="A320" s="34" t="s">
        <v>212</v>
      </c>
      <c r="B320" s="9" t="s">
        <v>5</v>
      </c>
      <c r="C320" s="9" t="s">
        <v>5</v>
      </c>
      <c r="D320" s="9" t="s">
        <v>5</v>
      </c>
      <c r="E320" s="9" t="s">
        <v>5</v>
      </c>
      <c r="F320" s="9" t="s">
        <v>5</v>
      </c>
      <c r="G320" s="9" t="s">
        <v>5</v>
      </c>
      <c r="H320" s="9" t="s">
        <v>5</v>
      </c>
      <c r="I320" s="27" t="s">
        <v>5</v>
      </c>
    </row>
    <row r="321" spans="1:9" ht="12.95" customHeight="1" x14ac:dyDescent="0.2">
      <c r="A321" s="34" t="s">
        <v>113</v>
      </c>
      <c r="B321" s="9" t="s">
        <v>5</v>
      </c>
      <c r="C321" s="9" t="s">
        <v>5</v>
      </c>
      <c r="D321" s="9" t="s">
        <v>5</v>
      </c>
      <c r="E321" s="9" t="s">
        <v>5</v>
      </c>
      <c r="F321" s="9" t="s">
        <v>5</v>
      </c>
      <c r="G321" s="9" t="s">
        <v>5</v>
      </c>
      <c r="H321" s="9" t="s">
        <v>5</v>
      </c>
      <c r="I321" s="27" t="s">
        <v>5</v>
      </c>
    </row>
    <row r="322" spans="1:9" ht="12.95" customHeight="1" x14ac:dyDescent="0.2">
      <c r="A322" s="34" t="s">
        <v>128</v>
      </c>
      <c r="B322" s="9" t="s">
        <v>5</v>
      </c>
      <c r="C322" s="9" t="s">
        <v>5</v>
      </c>
      <c r="D322" s="9" t="s">
        <v>5</v>
      </c>
      <c r="E322" s="9" t="s">
        <v>5</v>
      </c>
      <c r="F322" s="9" t="s">
        <v>5</v>
      </c>
      <c r="G322" s="9" t="s">
        <v>5</v>
      </c>
      <c r="H322" s="9" t="s">
        <v>5</v>
      </c>
      <c r="I322" s="27" t="s">
        <v>5</v>
      </c>
    </row>
    <row r="323" spans="1:9" ht="13.35" customHeight="1" x14ac:dyDescent="0.2">
      <c r="A323" s="30" t="s">
        <v>114</v>
      </c>
      <c r="B323" s="18">
        <f t="shared" ref="B323:I323" si="192">SUM(B324,B325,B326)</f>
        <v>-1.8596235662471372E-15</v>
      </c>
      <c r="C323" s="18">
        <f t="shared" si="192"/>
        <v>0</v>
      </c>
      <c r="D323" s="18">
        <f t="shared" si="192"/>
        <v>50</v>
      </c>
      <c r="E323" s="18">
        <f t="shared" si="192"/>
        <v>50</v>
      </c>
      <c r="F323" s="18">
        <f t="shared" si="192"/>
        <v>515.52140233</v>
      </c>
      <c r="G323" s="18">
        <f t="shared" si="192"/>
        <v>-1.91029121</v>
      </c>
      <c r="H323" s="18">
        <f t="shared" si="192"/>
        <v>3.1530333899354446E-14</v>
      </c>
      <c r="I323" s="74">
        <f t="shared" si="192"/>
        <v>513.61111112000003</v>
      </c>
    </row>
    <row r="324" spans="1:9" ht="12.95" customHeight="1" x14ac:dyDescent="0.2">
      <c r="A324" s="34" t="s">
        <v>213</v>
      </c>
      <c r="B324" s="8">
        <v>1.2212453270876722E-15</v>
      </c>
      <c r="C324" s="18">
        <v>0</v>
      </c>
      <c r="D324" s="73">
        <f t="shared" ref="D324:D326" si="193">SUM(E324)-SUM(B324)-SUM(C324)</f>
        <v>0</v>
      </c>
      <c r="E324" s="8">
        <v>1.2212453270876722E-15</v>
      </c>
      <c r="F324" s="8">
        <v>1.2212453270876722E-15</v>
      </c>
      <c r="G324" s="18">
        <v>0</v>
      </c>
      <c r="H324" s="73">
        <f t="shared" ref="H324:H326" si="194">SUM(I324)-SUM(F324)-SUM(G324)</f>
        <v>0</v>
      </c>
      <c r="I324" s="25">
        <v>1.2212453270876722E-15</v>
      </c>
    </row>
    <row r="325" spans="1:9" ht="12.95" customHeight="1" x14ac:dyDescent="0.2">
      <c r="A325" s="34" t="s">
        <v>116</v>
      </c>
      <c r="B325" s="8">
        <v>0</v>
      </c>
      <c r="C325" s="18">
        <v>0</v>
      </c>
      <c r="D325" s="73">
        <f t="shared" si="193"/>
        <v>50</v>
      </c>
      <c r="E325" s="8">
        <v>50</v>
      </c>
      <c r="F325" s="8">
        <v>5.5</v>
      </c>
      <c r="G325" s="18">
        <v>-5.5</v>
      </c>
      <c r="H325" s="73">
        <f t="shared" si="194"/>
        <v>0</v>
      </c>
      <c r="I325" s="25">
        <v>0</v>
      </c>
    </row>
    <row r="326" spans="1:9" ht="12.95" customHeight="1" x14ac:dyDescent="0.2">
      <c r="A326" s="34" t="s">
        <v>117</v>
      </c>
      <c r="B326" s="8">
        <v>-3.0808688933348094E-15</v>
      </c>
      <c r="C326" s="18">
        <v>0</v>
      </c>
      <c r="D326" s="73">
        <f t="shared" si="193"/>
        <v>0</v>
      </c>
      <c r="E326" s="8">
        <v>-3.0808688933348094E-15</v>
      </c>
      <c r="F326" s="8">
        <v>510.02140233</v>
      </c>
      <c r="G326" s="18">
        <v>3.58970879</v>
      </c>
      <c r="H326" s="73">
        <f t="shared" si="194"/>
        <v>3.1530333899354446E-14</v>
      </c>
      <c r="I326" s="25">
        <v>513.61111112000003</v>
      </c>
    </row>
    <row r="327" spans="1:9" ht="13.35" customHeight="1" x14ac:dyDescent="0.2">
      <c r="A327" s="30" t="s">
        <v>118</v>
      </c>
      <c r="B327" s="73">
        <f t="shared" ref="B327:I327" si="195">SUM(B328,B329)</f>
        <v>8624.9534216599986</v>
      </c>
      <c r="C327" s="73">
        <f t="shared" si="195"/>
        <v>530.97355245999995</v>
      </c>
      <c r="D327" s="73">
        <f t="shared" si="195"/>
        <v>1.3661000107845211E-4</v>
      </c>
      <c r="E327" s="73">
        <f t="shared" si="195"/>
        <v>9155.9271107299992</v>
      </c>
      <c r="F327" s="73">
        <f t="shared" si="195"/>
        <v>6528.1938030099991</v>
      </c>
      <c r="G327" s="73">
        <f t="shared" si="195"/>
        <v>-1019.25673969</v>
      </c>
      <c r="H327" s="73">
        <f t="shared" si="195"/>
        <v>0</v>
      </c>
      <c r="I327" s="75">
        <f t="shared" si="195"/>
        <v>5508.9370633199978</v>
      </c>
    </row>
    <row r="328" spans="1:9" ht="12.95" customHeight="1" x14ac:dyDescent="0.2">
      <c r="A328" s="34" t="s">
        <v>119</v>
      </c>
      <c r="B328" s="8">
        <v>3809.9767286399979</v>
      </c>
      <c r="C328" s="18">
        <v>710.57602622999991</v>
      </c>
      <c r="D328" s="73">
        <f t="shared" ref="D328:D329" si="196">SUM(E328)-SUM(B328)-SUM(C328)</f>
        <v>1.0279000036916841E-4</v>
      </c>
      <c r="E328" s="8">
        <v>4520.5528576599982</v>
      </c>
      <c r="F328" s="8">
        <v>3017.7687262699978</v>
      </c>
      <c r="G328" s="18">
        <v>-711.18909981000002</v>
      </c>
      <c r="H328" s="73">
        <f t="shared" ref="H328:H329" si="197">SUM(I328)-SUM(F328)-SUM(G328)</f>
        <v>0</v>
      </c>
      <c r="I328" s="25">
        <v>2306.5796264599976</v>
      </c>
    </row>
    <row r="329" spans="1:9" ht="12.95" customHeight="1" x14ac:dyDescent="0.2">
      <c r="A329" s="34" t="s">
        <v>120</v>
      </c>
      <c r="B329" s="8">
        <v>4814.9766930200003</v>
      </c>
      <c r="C329" s="18">
        <v>-179.60247376999999</v>
      </c>
      <c r="D329" s="73">
        <f t="shared" si="196"/>
        <v>3.3820000709283704E-5</v>
      </c>
      <c r="E329" s="8">
        <v>4635.374253070001</v>
      </c>
      <c r="F329" s="8">
        <v>3510.4250767400008</v>
      </c>
      <c r="G329" s="18">
        <v>-308.06763988</v>
      </c>
      <c r="H329" s="73">
        <f t="shared" si="197"/>
        <v>0</v>
      </c>
      <c r="I329" s="25">
        <v>3202.3574368600007</v>
      </c>
    </row>
    <row r="330" spans="1:9" ht="13.35" customHeight="1" x14ac:dyDescent="0.2">
      <c r="A330" s="30" t="s">
        <v>121</v>
      </c>
      <c r="B330" s="18">
        <f t="shared" ref="B330:I330" si="198">SUM(B331,B332,B333)</f>
        <v>6662.3272999999981</v>
      </c>
      <c r="C330" s="18">
        <f t="shared" si="198"/>
        <v>-79.676499999999976</v>
      </c>
      <c r="D330" s="18">
        <f t="shared" si="198"/>
        <v>0.13250000000010687</v>
      </c>
      <c r="E330" s="18">
        <f t="shared" si="198"/>
        <v>6582.7832999999982</v>
      </c>
      <c r="F330" s="18">
        <f t="shared" si="198"/>
        <v>8673.3661999999986</v>
      </c>
      <c r="G330" s="18">
        <f t="shared" si="198"/>
        <v>-99.134999999999991</v>
      </c>
      <c r="H330" s="18">
        <f t="shared" si="198"/>
        <v>-16.912099999997963</v>
      </c>
      <c r="I330" s="74">
        <f t="shared" si="198"/>
        <v>8557.3191000000006</v>
      </c>
    </row>
    <row r="331" spans="1:9" ht="12.95" customHeight="1" x14ac:dyDescent="0.2">
      <c r="A331" s="34" t="s">
        <v>214</v>
      </c>
      <c r="B331" s="9" t="s">
        <v>5</v>
      </c>
      <c r="C331" s="9" t="s">
        <v>5</v>
      </c>
      <c r="D331" s="9" t="s">
        <v>5</v>
      </c>
      <c r="E331" s="9" t="s">
        <v>5</v>
      </c>
      <c r="F331" s="9" t="s">
        <v>5</v>
      </c>
      <c r="G331" s="9" t="s">
        <v>5</v>
      </c>
      <c r="H331" s="9" t="s">
        <v>5</v>
      </c>
      <c r="I331" s="27" t="s">
        <v>5</v>
      </c>
    </row>
    <row r="332" spans="1:9" ht="12.95" customHeight="1" x14ac:dyDescent="0.2">
      <c r="A332" s="34" t="s">
        <v>123</v>
      </c>
      <c r="B332" s="8">
        <v>0</v>
      </c>
      <c r="C332" s="18">
        <v>0</v>
      </c>
      <c r="D332" s="73">
        <f t="shared" ref="D332:D333" si="199">SUM(E332)-SUM(B332)-SUM(C332)</f>
        <v>0</v>
      </c>
      <c r="E332" s="8">
        <v>0</v>
      </c>
      <c r="F332" s="8">
        <v>0</v>
      </c>
      <c r="G332" s="18">
        <v>0</v>
      </c>
      <c r="H332" s="73">
        <f t="shared" ref="H332:H333" si="200">SUM(I332)-SUM(F332)-SUM(G332)</f>
        <v>0</v>
      </c>
      <c r="I332" s="25">
        <v>0</v>
      </c>
    </row>
    <row r="333" spans="1:9" ht="12.95" customHeight="1" x14ac:dyDescent="0.2">
      <c r="A333" s="34" t="s">
        <v>124</v>
      </c>
      <c r="B333" s="8">
        <v>6662.3272999999981</v>
      </c>
      <c r="C333" s="18">
        <v>-79.676499999999976</v>
      </c>
      <c r="D333" s="73">
        <f t="shared" si="199"/>
        <v>0.13250000000010687</v>
      </c>
      <c r="E333" s="8">
        <v>6582.7832999999982</v>
      </c>
      <c r="F333" s="8">
        <v>8673.3661999999986</v>
      </c>
      <c r="G333" s="18">
        <v>-99.134999999999991</v>
      </c>
      <c r="H333" s="73">
        <f t="shared" si="200"/>
        <v>-16.912099999997963</v>
      </c>
      <c r="I333" s="25">
        <v>8557.3191000000006</v>
      </c>
    </row>
    <row r="334" spans="1:9" ht="13.35" customHeight="1" x14ac:dyDescent="0.2">
      <c r="A334" s="30" t="s">
        <v>125</v>
      </c>
      <c r="B334" s="73">
        <f t="shared" ref="B334:I334" si="201">SUM(B335,B336)</f>
        <v>4928.7557129999987</v>
      </c>
      <c r="C334" s="73">
        <f t="shared" si="201"/>
        <v>12.39950857</v>
      </c>
      <c r="D334" s="73">
        <f t="shared" si="201"/>
        <v>-0.12409999999969124</v>
      </c>
      <c r="E334" s="73">
        <f t="shared" si="201"/>
        <v>4941.0311215699994</v>
      </c>
      <c r="F334" s="73">
        <f t="shared" si="201"/>
        <v>4726.9003067899994</v>
      </c>
      <c r="G334" s="73">
        <f t="shared" si="201"/>
        <v>7.3285499300000003</v>
      </c>
      <c r="H334" s="73">
        <f t="shared" si="201"/>
        <v>-0.23740000000042616</v>
      </c>
      <c r="I334" s="75">
        <f t="shared" si="201"/>
        <v>4733.9914567199994</v>
      </c>
    </row>
    <row r="335" spans="1:9" ht="12.95" customHeight="1" x14ac:dyDescent="0.2">
      <c r="A335" s="34" t="s">
        <v>126</v>
      </c>
      <c r="B335" s="73">
        <f t="shared" ref="B335:I336" si="202">SUM(B338,B341)</f>
        <v>1593.0949539999992</v>
      </c>
      <c r="C335" s="73">
        <f t="shared" si="202"/>
        <v>6.1891912299999996</v>
      </c>
      <c r="D335" s="73">
        <f t="shared" si="202"/>
        <v>2.3359092438113294E-13</v>
      </c>
      <c r="E335" s="73">
        <f t="shared" si="202"/>
        <v>1599.2841452299995</v>
      </c>
      <c r="F335" s="73">
        <f t="shared" si="202"/>
        <v>1609.0281647599995</v>
      </c>
      <c r="G335" s="73">
        <f t="shared" si="202"/>
        <v>1.70432143</v>
      </c>
      <c r="H335" s="73">
        <f t="shared" si="202"/>
        <v>1.6364687382974807E-13</v>
      </c>
      <c r="I335" s="75">
        <f t="shared" si="202"/>
        <v>1610.7324861899997</v>
      </c>
    </row>
    <row r="336" spans="1:9" ht="12.95" customHeight="1" x14ac:dyDescent="0.2">
      <c r="A336" s="34" t="s">
        <v>127</v>
      </c>
      <c r="B336" s="73">
        <f t="shared" si="202"/>
        <v>3335.6607589999999</v>
      </c>
      <c r="C336" s="73">
        <f t="shared" si="202"/>
        <v>6.2103173400000005</v>
      </c>
      <c r="D336" s="73">
        <f t="shared" si="202"/>
        <v>-0.12409999999992483</v>
      </c>
      <c r="E336" s="73">
        <f t="shared" si="202"/>
        <v>3341.7469763399999</v>
      </c>
      <c r="F336" s="73">
        <f t="shared" si="202"/>
        <v>3117.8721420299998</v>
      </c>
      <c r="G336" s="73">
        <f t="shared" si="202"/>
        <v>5.6242285000000001</v>
      </c>
      <c r="H336" s="73">
        <f t="shared" si="202"/>
        <v>-0.23740000000058981</v>
      </c>
      <c r="I336" s="75">
        <f t="shared" si="202"/>
        <v>3123.2589705299993</v>
      </c>
    </row>
    <row r="337" spans="1:9" ht="13.35" customHeight="1" x14ac:dyDescent="0.2">
      <c r="A337" s="26" t="s">
        <v>129</v>
      </c>
      <c r="B337" s="73">
        <f t="shared" ref="B337:I337" si="203">SUM(B338,B339)</f>
        <v>0</v>
      </c>
      <c r="C337" s="73">
        <f t="shared" si="203"/>
        <v>0</v>
      </c>
      <c r="D337" s="73">
        <f t="shared" si="203"/>
        <v>0</v>
      </c>
      <c r="E337" s="73">
        <f t="shared" si="203"/>
        <v>0</v>
      </c>
      <c r="F337" s="73">
        <f t="shared" si="203"/>
        <v>0</v>
      </c>
      <c r="G337" s="73">
        <f t="shared" si="203"/>
        <v>0</v>
      </c>
      <c r="H337" s="73">
        <f t="shared" si="203"/>
        <v>0</v>
      </c>
      <c r="I337" s="75">
        <f t="shared" si="203"/>
        <v>0</v>
      </c>
    </row>
    <row r="338" spans="1:9" ht="12.95" customHeight="1" x14ac:dyDescent="0.2">
      <c r="A338" s="35" t="s">
        <v>130</v>
      </c>
      <c r="B338" s="9" t="s">
        <v>5</v>
      </c>
      <c r="C338" s="9" t="s">
        <v>5</v>
      </c>
      <c r="D338" s="9" t="s">
        <v>5</v>
      </c>
      <c r="E338" s="9" t="s">
        <v>5</v>
      </c>
      <c r="F338" s="9" t="s">
        <v>5</v>
      </c>
      <c r="G338" s="9" t="s">
        <v>5</v>
      </c>
      <c r="H338" s="9" t="s">
        <v>5</v>
      </c>
      <c r="I338" s="27" t="s">
        <v>5</v>
      </c>
    </row>
    <row r="339" spans="1:9" ht="12.95" customHeight="1" x14ac:dyDescent="0.2">
      <c r="A339" s="35" t="s">
        <v>131</v>
      </c>
      <c r="B339" s="9" t="s">
        <v>5</v>
      </c>
      <c r="C339" s="9" t="s">
        <v>5</v>
      </c>
      <c r="D339" s="9" t="s">
        <v>5</v>
      </c>
      <c r="E339" s="9" t="s">
        <v>5</v>
      </c>
      <c r="F339" s="9" t="s">
        <v>5</v>
      </c>
      <c r="G339" s="9" t="s">
        <v>5</v>
      </c>
      <c r="H339" s="9" t="s">
        <v>5</v>
      </c>
      <c r="I339" s="27" t="s">
        <v>5</v>
      </c>
    </row>
    <row r="340" spans="1:9" ht="13.35" customHeight="1" x14ac:dyDescent="0.2">
      <c r="A340" s="26" t="s">
        <v>132</v>
      </c>
      <c r="B340" s="73">
        <f t="shared" ref="B340:I340" si="204">SUM(B341,B342)</f>
        <v>4928.7557129999987</v>
      </c>
      <c r="C340" s="73">
        <f t="shared" si="204"/>
        <v>12.39950857</v>
      </c>
      <c r="D340" s="73">
        <f t="shared" si="204"/>
        <v>-0.12409999999969124</v>
      </c>
      <c r="E340" s="73">
        <f t="shared" si="204"/>
        <v>4941.0311215699994</v>
      </c>
      <c r="F340" s="73">
        <f t="shared" si="204"/>
        <v>4726.9003067899994</v>
      </c>
      <c r="G340" s="73">
        <f t="shared" si="204"/>
        <v>7.3285499300000003</v>
      </c>
      <c r="H340" s="73">
        <f t="shared" si="204"/>
        <v>-0.23740000000042616</v>
      </c>
      <c r="I340" s="75">
        <f t="shared" si="204"/>
        <v>4733.9914567199994</v>
      </c>
    </row>
    <row r="341" spans="1:9" ht="12.95" customHeight="1" x14ac:dyDescent="0.2">
      <c r="A341" s="35" t="s">
        <v>133</v>
      </c>
      <c r="B341" s="8">
        <v>1593.0949539999992</v>
      </c>
      <c r="C341" s="18">
        <v>6.1891912299999996</v>
      </c>
      <c r="D341" s="73">
        <f t="shared" ref="D341:D342" si="205">SUM(E341)-SUM(B341)-SUM(C341)</f>
        <v>2.3359092438113294E-13</v>
      </c>
      <c r="E341" s="8">
        <v>1599.2841452299995</v>
      </c>
      <c r="F341" s="8">
        <v>1609.0281647599995</v>
      </c>
      <c r="G341" s="18">
        <v>1.70432143</v>
      </c>
      <c r="H341" s="73">
        <f t="shared" ref="H341:H342" si="206">SUM(I341)-SUM(F341)-SUM(G341)</f>
        <v>1.6364687382974807E-13</v>
      </c>
      <c r="I341" s="25">
        <v>1610.7324861899997</v>
      </c>
    </row>
    <row r="342" spans="1:9" ht="12.95" customHeight="1" x14ac:dyDescent="0.2">
      <c r="A342" s="35" t="s">
        <v>134</v>
      </c>
      <c r="B342" s="8">
        <v>3335.6607589999999</v>
      </c>
      <c r="C342" s="18">
        <v>6.2103173400000005</v>
      </c>
      <c r="D342" s="73">
        <f t="shared" si="205"/>
        <v>-0.12409999999992483</v>
      </c>
      <c r="E342" s="8">
        <v>3341.7469763399999</v>
      </c>
      <c r="F342" s="8">
        <v>3117.8721420299998</v>
      </c>
      <c r="G342" s="18">
        <v>5.6242285000000001</v>
      </c>
      <c r="H342" s="73">
        <f t="shared" si="206"/>
        <v>-0.23740000000058981</v>
      </c>
      <c r="I342" s="25">
        <v>3123.2589705299993</v>
      </c>
    </row>
    <row r="343" spans="1:9" ht="12.75" customHeight="1" x14ac:dyDescent="0.2">
      <c r="A343" s="43" t="s">
        <v>239</v>
      </c>
      <c r="B343" s="8"/>
      <c r="C343" s="18"/>
      <c r="D343" s="73"/>
      <c r="E343" s="8"/>
      <c r="F343" s="8"/>
      <c r="G343" s="18"/>
      <c r="H343" s="73"/>
      <c r="I343" s="25"/>
    </row>
    <row r="344" spans="1:9" ht="14.1" customHeight="1" x14ac:dyDescent="0.2">
      <c r="A344" s="23" t="s">
        <v>135</v>
      </c>
      <c r="B344" s="18">
        <f>SUM(B346,B347,B348,B349)</f>
        <v>0</v>
      </c>
      <c r="C344" s="18">
        <f t="shared" ref="C344:D344" si="207">SUM(C346,C347,C348,C349)</f>
        <v>0</v>
      </c>
      <c r="D344" s="18">
        <f t="shared" si="207"/>
        <v>0</v>
      </c>
      <c r="E344" s="18">
        <f>SUM(E346,E347,E348,E349)</f>
        <v>0</v>
      </c>
      <c r="F344" s="18">
        <f>SUM(F346,F347,F348,F349)</f>
        <v>0</v>
      </c>
      <c r="G344" s="18">
        <f t="shared" ref="G344:H344" si="208">SUM(G346,G347,G348,G349)</f>
        <v>0</v>
      </c>
      <c r="H344" s="18">
        <f t="shared" si="208"/>
        <v>0</v>
      </c>
      <c r="I344" s="74">
        <f>SUM(I346,I347,I348,I349)</f>
        <v>0</v>
      </c>
    </row>
    <row r="345" spans="1:9" ht="12.95" customHeight="1" x14ac:dyDescent="0.2">
      <c r="A345" s="30" t="s">
        <v>136</v>
      </c>
      <c r="B345" s="9" t="s">
        <v>5</v>
      </c>
      <c r="C345" s="9" t="s">
        <v>5</v>
      </c>
      <c r="D345" s="9" t="s">
        <v>5</v>
      </c>
      <c r="E345" s="9" t="s">
        <v>5</v>
      </c>
      <c r="F345" s="9" t="s">
        <v>5</v>
      </c>
      <c r="G345" s="9" t="s">
        <v>5</v>
      </c>
      <c r="H345" s="9" t="s">
        <v>5</v>
      </c>
      <c r="I345" s="27" t="s">
        <v>5</v>
      </c>
    </row>
    <row r="346" spans="1:9" ht="12.95" customHeight="1" x14ac:dyDescent="0.2">
      <c r="A346" s="30" t="s">
        <v>137</v>
      </c>
      <c r="B346" s="9" t="s">
        <v>5</v>
      </c>
      <c r="C346" s="18">
        <v>0</v>
      </c>
      <c r="D346" s="9" t="s">
        <v>5</v>
      </c>
      <c r="E346" s="9" t="s">
        <v>5</v>
      </c>
      <c r="F346" s="9" t="s">
        <v>5</v>
      </c>
      <c r="G346" s="18">
        <v>0</v>
      </c>
      <c r="H346" s="9" t="s">
        <v>5</v>
      </c>
      <c r="I346" s="27" t="s">
        <v>5</v>
      </c>
    </row>
    <row r="347" spans="1:9" ht="12.95" customHeight="1" x14ac:dyDescent="0.2">
      <c r="A347" s="30" t="s">
        <v>138</v>
      </c>
      <c r="B347" s="9" t="s">
        <v>5</v>
      </c>
      <c r="C347" s="18">
        <v>0</v>
      </c>
      <c r="D347" s="9" t="s">
        <v>5</v>
      </c>
      <c r="E347" s="9" t="s">
        <v>5</v>
      </c>
      <c r="F347" s="9" t="s">
        <v>5</v>
      </c>
      <c r="G347" s="18">
        <v>0</v>
      </c>
      <c r="H347" s="9" t="s">
        <v>5</v>
      </c>
      <c r="I347" s="27" t="s">
        <v>5</v>
      </c>
    </row>
    <row r="348" spans="1:9" ht="12.95" customHeight="1" x14ac:dyDescent="0.2">
      <c r="A348" s="30" t="s">
        <v>139</v>
      </c>
      <c r="B348" s="9" t="s">
        <v>5</v>
      </c>
      <c r="C348" s="18">
        <v>0</v>
      </c>
      <c r="D348" s="9" t="s">
        <v>5</v>
      </c>
      <c r="E348" s="9" t="s">
        <v>5</v>
      </c>
      <c r="F348" s="9" t="s">
        <v>5</v>
      </c>
      <c r="G348" s="18">
        <v>0</v>
      </c>
      <c r="H348" s="9" t="s">
        <v>5</v>
      </c>
      <c r="I348" s="27" t="s">
        <v>5</v>
      </c>
    </row>
    <row r="349" spans="1:9" ht="12.95" customHeight="1" x14ac:dyDescent="0.2">
      <c r="A349" s="30" t="s">
        <v>140</v>
      </c>
      <c r="B349" s="73">
        <f t="shared" ref="B349:I349" si="209">SUM(B350,B351)</f>
        <v>0</v>
      </c>
      <c r="C349" s="73">
        <f t="shared" si="209"/>
        <v>0</v>
      </c>
      <c r="D349" s="73">
        <f t="shared" si="209"/>
        <v>0</v>
      </c>
      <c r="E349" s="73">
        <f t="shared" si="209"/>
        <v>0</v>
      </c>
      <c r="F349" s="73">
        <f t="shared" si="209"/>
        <v>0</v>
      </c>
      <c r="G349" s="73">
        <f t="shared" si="209"/>
        <v>0</v>
      </c>
      <c r="H349" s="73">
        <f t="shared" si="209"/>
        <v>0</v>
      </c>
      <c r="I349" s="75">
        <f t="shared" si="209"/>
        <v>0</v>
      </c>
    </row>
    <row r="350" spans="1:9" ht="12.95" customHeight="1" x14ac:dyDescent="0.2">
      <c r="A350" s="26" t="s">
        <v>141</v>
      </c>
      <c r="B350" s="9" t="s">
        <v>5</v>
      </c>
      <c r="C350" s="18">
        <v>0</v>
      </c>
      <c r="D350" s="9" t="s">
        <v>5</v>
      </c>
      <c r="E350" s="9" t="s">
        <v>5</v>
      </c>
      <c r="F350" s="9" t="s">
        <v>5</v>
      </c>
      <c r="G350" s="18">
        <v>0</v>
      </c>
      <c r="H350" s="9" t="s">
        <v>5</v>
      </c>
      <c r="I350" s="27" t="s">
        <v>5</v>
      </c>
    </row>
    <row r="351" spans="1:9" ht="12.95" customHeight="1" x14ac:dyDescent="0.2">
      <c r="A351" s="26" t="s">
        <v>142</v>
      </c>
      <c r="B351" s="9" t="s">
        <v>5</v>
      </c>
      <c r="C351" s="18">
        <v>0</v>
      </c>
      <c r="D351" s="9" t="s">
        <v>5</v>
      </c>
      <c r="E351" s="9" t="s">
        <v>5</v>
      </c>
      <c r="F351" s="9" t="s">
        <v>5</v>
      </c>
      <c r="G351" s="18">
        <v>0</v>
      </c>
      <c r="H351" s="9" t="s">
        <v>5</v>
      </c>
      <c r="I351" s="27" t="s">
        <v>5</v>
      </c>
    </row>
    <row r="352" spans="1:9" ht="12.95" customHeight="1" x14ac:dyDescent="0.2">
      <c r="A352" s="30" t="s">
        <v>143</v>
      </c>
      <c r="B352" s="9" t="s">
        <v>5</v>
      </c>
      <c r="C352" s="9" t="s">
        <v>5</v>
      </c>
      <c r="D352" s="9" t="s">
        <v>5</v>
      </c>
      <c r="E352" s="9" t="s">
        <v>5</v>
      </c>
      <c r="F352" s="9" t="s">
        <v>5</v>
      </c>
      <c r="G352" s="9" t="s">
        <v>5</v>
      </c>
      <c r="H352" s="9" t="s">
        <v>5</v>
      </c>
      <c r="I352" s="27" t="s">
        <v>5</v>
      </c>
    </row>
    <row r="353" spans="1:9" ht="12.95" customHeight="1" x14ac:dyDescent="0.2">
      <c r="A353" s="30" t="s">
        <v>144</v>
      </c>
      <c r="B353" s="9" t="s">
        <v>5</v>
      </c>
      <c r="C353" s="9" t="s">
        <v>5</v>
      </c>
      <c r="D353" s="9" t="s">
        <v>5</v>
      </c>
      <c r="E353" s="9" t="s">
        <v>5</v>
      </c>
      <c r="F353" s="9" t="s">
        <v>5</v>
      </c>
      <c r="G353" s="9" t="s">
        <v>5</v>
      </c>
      <c r="H353" s="9" t="s">
        <v>5</v>
      </c>
      <c r="I353" s="27" t="s">
        <v>5</v>
      </c>
    </row>
    <row r="354" spans="1:9" ht="12.95" customHeight="1" x14ac:dyDescent="0.2">
      <c r="A354" s="30" t="s">
        <v>145</v>
      </c>
      <c r="B354" s="9" t="s">
        <v>5</v>
      </c>
      <c r="C354" s="9" t="s">
        <v>5</v>
      </c>
      <c r="D354" s="9" t="s">
        <v>5</v>
      </c>
      <c r="E354" s="9" t="s">
        <v>5</v>
      </c>
      <c r="F354" s="9" t="s">
        <v>5</v>
      </c>
      <c r="G354" s="9" t="s">
        <v>5</v>
      </c>
      <c r="H354" s="9" t="s">
        <v>5</v>
      </c>
      <c r="I354" s="27" t="s">
        <v>5</v>
      </c>
    </row>
    <row r="355" spans="1:9" ht="12.95" customHeight="1" x14ac:dyDescent="0.2">
      <c r="A355" s="30" t="s">
        <v>146</v>
      </c>
      <c r="B355" s="9" t="s">
        <v>5</v>
      </c>
      <c r="C355" s="9" t="s">
        <v>5</v>
      </c>
      <c r="D355" s="9" t="s">
        <v>5</v>
      </c>
      <c r="E355" s="9" t="s">
        <v>5</v>
      </c>
      <c r="F355" s="9" t="s">
        <v>5</v>
      </c>
      <c r="G355" s="9" t="s">
        <v>5</v>
      </c>
      <c r="H355" s="9" t="s">
        <v>5</v>
      </c>
      <c r="I355" s="27" t="s">
        <v>5</v>
      </c>
    </row>
    <row r="356" spans="1:9" ht="12.95" customHeight="1" x14ac:dyDescent="0.2">
      <c r="A356" s="30" t="s">
        <v>147</v>
      </c>
      <c r="B356" s="9" t="s">
        <v>5</v>
      </c>
      <c r="C356" s="9" t="s">
        <v>5</v>
      </c>
      <c r="D356" s="9" t="s">
        <v>5</v>
      </c>
      <c r="E356" s="9" t="s">
        <v>5</v>
      </c>
      <c r="F356" s="9" t="s">
        <v>5</v>
      </c>
      <c r="G356" s="9" t="s">
        <v>5</v>
      </c>
      <c r="H356" s="9" t="s">
        <v>5</v>
      </c>
      <c r="I356" s="27" t="s">
        <v>5</v>
      </c>
    </row>
    <row r="357" spans="1:9" ht="12.95" customHeight="1" x14ac:dyDescent="0.2">
      <c r="A357" s="30" t="s">
        <v>148</v>
      </c>
      <c r="B357" s="9" t="s">
        <v>5</v>
      </c>
      <c r="C357" s="9" t="s">
        <v>5</v>
      </c>
      <c r="D357" s="9" t="s">
        <v>5</v>
      </c>
      <c r="E357" s="9" t="s">
        <v>5</v>
      </c>
      <c r="F357" s="9" t="s">
        <v>5</v>
      </c>
      <c r="G357" s="9" t="s">
        <v>5</v>
      </c>
      <c r="H357" s="9" t="s">
        <v>5</v>
      </c>
      <c r="I357" s="27" t="s">
        <v>5</v>
      </c>
    </row>
    <row r="358" spans="1:9" ht="14.1" customHeight="1" x14ac:dyDescent="0.2">
      <c r="A358" s="23" t="s">
        <v>149</v>
      </c>
      <c r="B358" s="8">
        <f t="shared" ref="B358:I358" si="210">SUM(B362,B365,B368,B371)</f>
        <v>3917.1233640000009</v>
      </c>
      <c r="C358" s="8">
        <f t="shared" si="210"/>
        <v>120.59271495</v>
      </c>
      <c r="D358" s="8">
        <f t="shared" si="210"/>
        <v>-1.5631940186722204E-13</v>
      </c>
      <c r="E358" s="8">
        <f t="shared" si="210"/>
        <v>4037.7160789500003</v>
      </c>
      <c r="F358" s="8">
        <f t="shared" si="210"/>
        <v>4083.3466552100008</v>
      </c>
      <c r="G358" s="8">
        <f t="shared" si="210"/>
        <v>66.621355460000004</v>
      </c>
      <c r="H358" s="8">
        <f t="shared" si="210"/>
        <v>-5.8619775700208265E-14</v>
      </c>
      <c r="I358" s="25">
        <f t="shared" si="210"/>
        <v>4149.9680106700007</v>
      </c>
    </row>
    <row r="359" spans="1:9" ht="12.95" customHeight="1" x14ac:dyDescent="0.2">
      <c r="A359" s="30" t="s">
        <v>150</v>
      </c>
      <c r="B359" s="73">
        <f t="shared" ref="B359:I359" si="211">SUM(B360,B361)</f>
        <v>0</v>
      </c>
      <c r="C359" s="73">
        <f t="shared" si="211"/>
        <v>0</v>
      </c>
      <c r="D359" s="73">
        <f t="shared" si="211"/>
        <v>0</v>
      </c>
      <c r="E359" s="73">
        <f t="shared" si="211"/>
        <v>0</v>
      </c>
      <c r="F359" s="73">
        <f t="shared" si="211"/>
        <v>0</v>
      </c>
      <c r="G359" s="73">
        <f t="shared" si="211"/>
        <v>0</v>
      </c>
      <c r="H359" s="73">
        <f t="shared" si="211"/>
        <v>0</v>
      </c>
      <c r="I359" s="75">
        <f t="shared" si="211"/>
        <v>0</v>
      </c>
    </row>
    <row r="360" spans="1:9" ht="12.95" customHeight="1" x14ac:dyDescent="0.2">
      <c r="A360" s="34" t="s">
        <v>151</v>
      </c>
      <c r="B360" s="9" t="s">
        <v>5</v>
      </c>
      <c r="C360" s="9" t="s">
        <v>5</v>
      </c>
      <c r="D360" s="9" t="s">
        <v>5</v>
      </c>
      <c r="E360" s="9" t="s">
        <v>5</v>
      </c>
      <c r="F360" s="9" t="s">
        <v>5</v>
      </c>
      <c r="G360" s="9" t="s">
        <v>5</v>
      </c>
      <c r="H360" s="9" t="s">
        <v>5</v>
      </c>
      <c r="I360" s="27" t="s">
        <v>5</v>
      </c>
    </row>
    <row r="361" spans="1:9" ht="12.95" customHeight="1" x14ac:dyDescent="0.2">
      <c r="A361" s="34" t="s">
        <v>152</v>
      </c>
      <c r="B361" s="9" t="s">
        <v>5</v>
      </c>
      <c r="C361" s="9" t="s">
        <v>5</v>
      </c>
      <c r="D361" s="9" t="s">
        <v>5</v>
      </c>
      <c r="E361" s="9" t="s">
        <v>5</v>
      </c>
      <c r="F361" s="9" t="s">
        <v>5</v>
      </c>
      <c r="G361" s="9" t="s">
        <v>5</v>
      </c>
      <c r="H361" s="9" t="s">
        <v>5</v>
      </c>
      <c r="I361" s="27" t="s">
        <v>5</v>
      </c>
    </row>
    <row r="362" spans="1:9" ht="12.95" customHeight="1" x14ac:dyDescent="0.2">
      <c r="A362" s="30" t="s">
        <v>153</v>
      </c>
      <c r="B362" s="73">
        <f t="shared" ref="B362:I362" si="212">SUM(B363,B364)</f>
        <v>0</v>
      </c>
      <c r="C362" s="73">
        <f t="shared" si="212"/>
        <v>0</v>
      </c>
      <c r="D362" s="73">
        <f t="shared" si="212"/>
        <v>0</v>
      </c>
      <c r="E362" s="73">
        <f t="shared" si="212"/>
        <v>0</v>
      </c>
      <c r="F362" s="73">
        <f t="shared" si="212"/>
        <v>0</v>
      </c>
      <c r="G362" s="73">
        <f t="shared" si="212"/>
        <v>0</v>
      </c>
      <c r="H362" s="73">
        <f t="shared" si="212"/>
        <v>0</v>
      </c>
      <c r="I362" s="75">
        <f t="shared" si="212"/>
        <v>0</v>
      </c>
    </row>
    <row r="363" spans="1:9" ht="12.95" customHeight="1" x14ac:dyDescent="0.2">
      <c r="A363" s="34" t="s">
        <v>154</v>
      </c>
      <c r="B363" s="9" t="s">
        <v>5</v>
      </c>
      <c r="C363" s="9" t="s">
        <v>5</v>
      </c>
      <c r="D363" s="9" t="s">
        <v>5</v>
      </c>
      <c r="E363" s="9" t="s">
        <v>5</v>
      </c>
      <c r="F363" s="9" t="s">
        <v>5</v>
      </c>
      <c r="G363" s="9" t="s">
        <v>5</v>
      </c>
      <c r="H363" s="9" t="s">
        <v>5</v>
      </c>
      <c r="I363" s="27" t="s">
        <v>5</v>
      </c>
    </row>
    <row r="364" spans="1:9" ht="12.95" customHeight="1" x14ac:dyDescent="0.2">
      <c r="A364" s="34" t="s">
        <v>155</v>
      </c>
      <c r="B364" s="9" t="s">
        <v>5</v>
      </c>
      <c r="C364" s="9" t="s">
        <v>5</v>
      </c>
      <c r="D364" s="9" t="s">
        <v>5</v>
      </c>
      <c r="E364" s="9" t="s">
        <v>5</v>
      </c>
      <c r="F364" s="9" t="s">
        <v>5</v>
      </c>
      <c r="G364" s="9" t="s">
        <v>5</v>
      </c>
      <c r="H364" s="9" t="s">
        <v>5</v>
      </c>
      <c r="I364" s="27" t="s">
        <v>5</v>
      </c>
    </row>
    <row r="365" spans="1:9" ht="12.95" customHeight="1" x14ac:dyDescent="0.2">
      <c r="A365" s="30" t="s">
        <v>156</v>
      </c>
      <c r="B365" s="73">
        <f t="shared" ref="B365:I365" si="213">SUM(B366,B367)</f>
        <v>0</v>
      </c>
      <c r="C365" s="73">
        <f t="shared" si="213"/>
        <v>0</v>
      </c>
      <c r="D365" s="73">
        <f t="shared" si="213"/>
        <v>0</v>
      </c>
      <c r="E365" s="73">
        <f t="shared" si="213"/>
        <v>0</v>
      </c>
      <c r="F365" s="73">
        <f t="shared" si="213"/>
        <v>0</v>
      </c>
      <c r="G365" s="73">
        <f t="shared" si="213"/>
        <v>0</v>
      </c>
      <c r="H365" s="73">
        <f t="shared" si="213"/>
        <v>0</v>
      </c>
      <c r="I365" s="75">
        <f t="shared" si="213"/>
        <v>0</v>
      </c>
    </row>
    <row r="366" spans="1:9" ht="12.95" customHeight="1" x14ac:dyDescent="0.2">
      <c r="A366" s="34" t="s">
        <v>157</v>
      </c>
      <c r="B366" s="9" t="s">
        <v>5</v>
      </c>
      <c r="C366" s="9" t="s">
        <v>5</v>
      </c>
      <c r="D366" s="9" t="s">
        <v>5</v>
      </c>
      <c r="E366" s="9" t="s">
        <v>5</v>
      </c>
      <c r="F366" s="9" t="s">
        <v>5</v>
      </c>
      <c r="G366" s="9" t="s">
        <v>5</v>
      </c>
      <c r="H366" s="9" t="s">
        <v>5</v>
      </c>
      <c r="I366" s="27" t="s">
        <v>5</v>
      </c>
    </row>
    <row r="367" spans="1:9" ht="12.95" customHeight="1" x14ac:dyDescent="0.2">
      <c r="A367" s="34" t="s">
        <v>158</v>
      </c>
      <c r="B367" s="9" t="s">
        <v>5</v>
      </c>
      <c r="C367" s="9" t="s">
        <v>5</v>
      </c>
      <c r="D367" s="9" t="s">
        <v>5</v>
      </c>
      <c r="E367" s="9" t="s">
        <v>5</v>
      </c>
      <c r="F367" s="9" t="s">
        <v>5</v>
      </c>
      <c r="G367" s="9" t="s">
        <v>5</v>
      </c>
      <c r="H367" s="9" t="s">
        <v>5</v>
      </c>
      <c r="I367" s="27" t="s">
        <v>5</v>
      </c>
    </row>
    <row r="368" spans="1:9" ht="12.95" customHeight="1" x14ac:dyDescent="0.2">
      <c r="A368" s="30" t="s">
        <v>159</v>
      </c>
      <c r="B368" s="73">
        <f t="shared" ref="B368:I368" si="214">SUM(B369,B370)</f>
        <v>0</v>
      </c>
      <c r="C368" s="73">
        <f t="shared" si="214"/>
        <v>0</v>
      </c>
      <c r="D368" s="73">
        <f t="shared" si="214"/>
        <v>0</v>
      </c>
      <c r="E368" s="73">
        <f t="shared" si="214"/>
        <v>0</v>
      </c>
      <c r="F368" s="73">
        <f t="shared" si="214"/>
        <v>0</v>
      </c>
      <c r="G368" s="76">
        <f t="shared" si="214"/>
        <v>0</v>
      </c>
      <c r="H368" s="73">
        <f t="shared" si="214"/>
        <v>0</v>
      </c>
      <c r="I368" s="75">
        <f t="shared" si="214"/>
        <v>0</v>
      </c>
    </row>
    <row r="369" spans="1:9" ht="12.95" customHeight="1" x14ac:dyDescent="0.2">
      <c r="A369" s="34" t="s">
        <v>160</v>
      </c>
      <c r="B369" s="8">
        <v>0</v>
      </c>
      <c r="C369" s="18">
        <v>0</v>
      </c>
      <c r="D369" s="73">
        <f t="shared" ref="D369:D370" si="215">SUM(E369)-SUM(B369)-SUM(C369)</f>
        <v>0</v>
      </c>
      <c r="E369" s="8">
        <v>0</v>
      </c>
      <c r="F369" s="8">
        <v>0</v>
      </c>
      <c r="G369" s="18">
        <v>0</v>
      </c>
      <c r="H369" s="73">
        <f t="shared" ref="H369:H370" si="216">SUM(I369)-SUM(F369)-SUM(G369)</f>
        <v>0</v>
      </c>
      <c r="I369" s="25">
        <v>0</v>
      </c>
    </row>
    <row r="370" spans="1:9" ht="12.95" customHeight="1" x14ac:dyDescent="0.2">
      <c r="A370" s="34" t="s">
        <v>161</v>
      </c>
      <c r="B370" s="8">
        <v>0</v>
      </c>
      <c r="C370" s="18">
        <v>0</v>
      </c>
      <c r="D370" s="73">
        <f t="shared" si="215"/>
        <v>0</v>
      </c>
      <c r="E370" s="8">
        <v>0</v>
      </c>
      <c r="F370" s="8">
        <v>0</v>
      </c>
      <c r="G370" s="18">
        <v>0</v>
      </c>
      <c r="H370" s="73">
        <f t="shared" si="216"/>
        <v>0</v>
      </c>
      <c r="I370" s="25">
        <v>0</v>
      </c>
    </row>
    <row r="371" spans="1:9" ht="12.95" customHeight="1" x14ac:dyDescent="0.2">
      <c r="A371" s="30" t="s">
        <v>162</v>
      </c>
      <c r="B371" s="73">
        <f t="shared" ref="B371:I371" si="217">SUM(B372,B373)</f>
        <v>3917.1233640000009</v>
      </c>
      <c r="C371" s="73">
        <f t="shared" si="217"/>
        <v>120.59271495</v>
      </c>
      <c r="D371" s="73">
        <f t="shared" si="217"/>
        <v>-1.5631940186722204E-13</v>
      </c>
      <c r="E371" s="73">
        <f t="shared" si="217"/>
        <v>4037.7160789500003</v>
      </c>
      <c r="F371" s="73">
        <f t="shared" si="217"/>
        <v>4083.3466552100008</v>
      </c>
      <c r="G371" s="73">
        <f t="shared" si="217"/>
        <v>66.621355460000004</v>
      </c>
      <c r="H371" s="73">
        <f t="shared" si="217"/>
        <v>-5.8619775700208265E-14</v>
      </c>
      <c r="I371" s="75">
        <f t="shared" si="217"/>
        <v>4149.9680106700007</v>
      </c>
    </row>
    <row r="372" spans="1:9" ht="12.95" customHeight="1" x14ac:dyDescent="0.2">
      <c r="A372" s="34" t="s">
        <v>163</v>
      </c>
      <c r="B372" s="73">
        <f t="shared" ref="B372:I373" si="218">SUM(B375,B378)</f>
        <v>2714.2382580000003</v>
      </c>
      <c r="C372" s="73">
        <f t="shared" si="218"/>
        <v>83.802928030000004</v>
      </c>
      <c r="D372" s="73">
        <f t="shared" si="218"/>
        <v>-2.5579538487363607E-13</v>
      </c>
      <c r="E372" s="73">
        <f t="shared" si="218"/>
        <v>2798.0411860300001</v>
      </c>
      <c r="F372" s="73">
        <f t="shared" si="218"/>
        <v>2805.7484873900003</v>
      </c>
      <c r="G372" s="73">
        <f t="shared" si="218"/>
        <v>55.049849389999999</v>
      </c>
      <c r="H372" s="73">
        <f t="shared" si="218"/>
        <v>0</v>
      </c>
      <c r="I372" s="75">
        <f t="shared" si="218"/>
        <v>2860.7983367800002</v>
      </c>
    </row>
    <row r="373" spans="1:9" ht="12.95" customHeight="1" x14ac:dyDescent="0.2">
      <c r="A373" s="34" t="s">
        <v>164</v>
      </c>
      <c r="B373" s="73">
        <f t="shared" si="218"/>
        <v>1202.8851060000004</v>
      </c>
      <c r="C373" s="73">
        <f t="shared" si="218"/>
        <v>36.789786919999997</v>
      </c>
      <c r="D373" s="73">
        <f t="shared" si="218"/>
        <v>9.9475983006414026E-14</v>
      </c>
      <c r="E373" s="73">
        <f t="shared" si="218"/>
        <v>1239.6748929200005</v>
      </c>
      <c r="F373" s="73">
        <f t="shared" si="218"/>
        <v>1277.5981678200005</v>
      </c>
      <c r="G373" s="73">
        <f t="shared" si="218"/>
        <v>11.57150607</v>
      </c>
      <c r="H373" s="73">
        <f t="shared" si="218"/>
        <v>-5.8619775700208265E-14</v>
      </c>
      <c r="I373" s="75">
        <f t="shared" si="218"/>
        <v>1289.1696738900005</v>
      </c>
    </row>
    <row r="374" spans="1:9" ht="12.95" customHeight="1" x14ac:dyDescent="0.2">
      <c r="A374" s="26" t="s">
        <v>165</v>
      </c>
      <c r="B374" s="73">
        <f t="shared" ref="B374:I374" si="219">SUM(B375,B376)</f>
        <v>0</v>
      </c>
      <c r="C374" s="73">
        <f t="shared" si="219"/>
        <v>0</v>
      </c>
      <c r="D374" s="73">
        <f t="shared" si="219"/>
        <v>0</v>
      </c>
      <c r="E374" s="73">
        <f t="shared" si="219"/>
        <v>0</v>
      </c>
      <c r="F374" s="73">
        <f t="shared" si="219"/>
        <v>0</v>
      </c>
      <c r="G374" s="73">
        <f t="shared" si="219"/>
        <v>0</v>
      </c>
      <c r="H374" s="73">
        <f t="shared" si="219"/>
        <v>0</v>
      </c>
      <c r="I374" s="75">
        <f t="shared" si="219"/>
        <v>0</v>
      </c>
    </row>
    <row r="375" spans="1:9" ht="12.95" customHeight="1" x14ac:dyDescent="0.2">
      <c r="A375" s="35" t="s">
        <v>166</v>
      </c>
      <c r="B375" s="9" t="s">
        <v>5</v>
      </c>
      <c r="C375" s="9" t="s">
        <v>5</v>
      </c>
      <c r="D375" s="9" t="s">
        <v>5</v>
      </c>
      <c r="E375" s="9" t="s">
        <v>5</v>
      </c>
      <c r="F375" s="9" t="s">
        <v>5</v>
      </c>
      <c r="G375" s="9" t="s">
        <v>5</v>
      </c>
      <c r="H375" s="9" t="s">
        <v>5</v>
      </c>
      <c r="I375" s="27" t="s">
        <v>5</v>
      </c>
    </row>
    <row r="376" spans="1:9" ht="12.95" customHeight="1" x14ac:dyDescent="0.2">
      <c r="A376" s="35" t="s">
        <v>167</v>
      </c>
      <c r="B376" s="9" t="s">
        <v>5</v>
      </c>
      <c r="C376" s="9" t="s">
        <v>5</v>
      </c>
      <c r="D376" s="9" t="s">
        <v>5</v>
      </c>
      <c r="E376" s="9" t="s">
        <v>5</v>
      </c>
      <c r="F376" s="9" t="s">
        <v>5</v>
      </c>
      <c r="G376" s="9" t="s">
        <v>5</v>
      </c>
      <c r="H376" s="9" t="s">
        <v>5</v>
      </c>
      <c r="I376" s="27" t="s">
        <v>5</v>
      </c>
    </row>
    <row r="377" spans="1:9" ht="12.95" customHeight="1" x14ac:dyDescent="0.2">
      <c r="A377" s="26" t="s">
        <v>168</v>
      </c>
      <c r="B377" s="73">
        <f t="shared" ref="B377:I377" si="220">SUM(B378,B379)</f>
        <v>3917.1233640000009</v>
      </c>
      <c r="C377" s="73">
        <f t="shared" si="220"/>
        <v>120.59271495</v>
      </c>
      <c r="D377" s="73">
        <f t="shared" si="220"/>
        <v>-1.5631940186722204E-13</v>
      </c>
      <c r="E377" s="73">
        <f t="shared" si="220"/>
        <v>4037.7160789500003</v>
      </c>
      <c r="F377" s="73">
        <f t="shared" si="220"/>
        <v>4083.3466552100008</v>
      </c>
      <c r="G377" s="73">
        <f t="shared" si="220"/>
        <v>66.621355460000004</v>
      </c>
      <c r="H377" s="73">
        <f t="shared" si="220"/>
        <v>-5.8619775700208265E-14</v>
      </c>
      <c r="I377" s="75">
        <f t="shared" si="220"/>
        <v>4149.9680106700007</v>
      </c>
    </row>
    <row r="378" spans="1:9" ht="12.95" customHeight="1" x14ac:dyDescent="0.2">
      <c r="A378" s="35" t="s">
        <v>169</v>
      </c>
      <c r="B378" s="8">
        <v>2714.2382580000003</v>
      </c>
      <c r="C378" s="18">
        <v>83.802928030000004</v>
      </c>
      <c r="D378" s="73">
        <f t="shared" ref="D378:D379" si="221">SUM(E378)-SUM(B378)-SUM(C378)</f>
        <v>-2.5579538487363607E-13</v>
      </c>
      <c r="E378" s="8">
        <v>2798.0411860300001</v>
      </c>
      <c r="F378" s="8">
        <v>2805.7484873900003</v>
      </c>
      <c r="G378" s="18">
        <v>55.049849389999999</v>
      </c>
      <c r="H378" s="73">
        <f t="shared" ref="H378:H379" si="222">SUM(I378)-SUM(F378)-SUM(G378)</f>
        <v>0</v>
      </c>
      <c r="I378" s="25">
        <v>2860.7983367800002</v>
      </c>
    </row>
    <row r="379" spans="1:9" ht="12.95" customHeight="1" x14ac:dyDescent="0.2">
      <c r="A379" s="35" t="s">
        <v>170</v>
      </c>
      <c r="B379" s="8">
        <v>1202.8851060000004</v>
      </c>
      <c r="C379" s="18">
        <v>36.789786919999997</v>
      </c>
      <c r="D379" s="73">
        <f t="shared" si="221"/>
        <v>9.9475983006414026E-14</v>
      </c>
      <c r="E379" s="8">
        <v>1239.6748929200005</v>
      </c>
      <c r="F379" s="8">
        <v>1277.5981678200005</v>
      </c>
      <c r="G379" s="18">
        <v>11.57150607</v>
      </c>
      <c r="H379" s="73">
        <f t="shared" si="222"/>
        <v>-5.8619775700208265E-14</v>
      </c>
      <c r="I379" s="25">
        <v>1289.1696738900005</v>
      </c>
    </row>
    <row r="380" spans="1:9" ht="14.1" customHeight="1" x14ac:dyDescent="0.2">
      <c r="A380" s="23" t="s">
        <v>215</v>
      </c>
      <c r="B380" s="8">
        <f t="shared" ref="B380:I380" si="223">SUM(B384,B387,B390,B393)</f>
        <v>1370.4331078800001</v>
      </c>
      <c r="C380" s="8">
        <f t="shared" si="223"/>
        <v>-7.4373953099999905</v>
      </c>
      <c r="D380" s="8">
        <f t="shared" si="223"/>
        <v>0.44674587000012106</v>
      </c>
      <c r="E380" s="8">
        <f t="shared" si="223"/>
        <v>1363.4424584400003</v>
      </c>
      <c r="F380" s="8">
        <f t="shared" si="223"/>
        <v>1224.3673878600002</v>
      </c>
      <c r="G380" s="8">
        <f t="shared" si="223"/>
        <v>-40.040883619999995</v>
      </c>
      <c r="H380" s="8">
        <f t="shared" si="223"/>
        <v>-6.9277916736609768E-14</v>
      </c>
      <c r="I380" s="25">
        <f t="shared" si="223"/>
        <v>1184.3265042400003</v>
      </c>
    </row>
    <row r="381" spans="1:9" ht="12.95" customHeight="1" x14ac:dyDescent="0.2">
      <c r="A381" s="30" t="s">
        <v>172</v>
      </c>
      <c r="B381" s="73">
        <f t="shared" ref="B381:I381" si="224">SUM(B382,B383)</f>
        <v>0</v>
      </c>
      <c r="C381" s="73">
        <f t="shared" si="224"/>
        <v>0</v>
      </c>
      <c r="D381" s="73">
        <f t="shared" si="224"/>
        <v>0</v>
      </c>
      <c r="E381" s="73">
        <f t="shared" si="224"/>
        <v>0</v>
      </c>
      <c r="F381" s="73">
        <f t="shared" si="224"/>
        <v>0</v>
      </c>
      <c r="G381" s="73">
        <f t="shared" si="224"/>
        <v>0</v>
      </c>
      <c r="H381" s="73">
        <f t="shared" si="224"/>
        <v>0</v>
      </c>
      <c r="I381" s="75">
        <f t="shared" si="224"/>
        <v>0</v>
      </c>
    </row>
    <row r="382" spans="1:9" ht="12.95" customHeight="1" x14ac:dyDescent="0.2">
      <c r="A382" s="34" t="s">
        <v>173</v>
      </c>
      <c r="B382" s="9" t="s">
        <v>5</v>
      </c>
      <c r="C382" s="9" t="s">
        <v>5</v>
      </c>
      <c r="D382" s="9" t="s">
        <v>5</v>
      </c>
      <c r="E382" s="9" t="s">
        <v>5</v>
      </c>
      <c r="F382" s="9" t="s">
        <v>5</v>
      </c>
      <c r="G382" s="9" t="s">
        <v>5</v>
      </c>
      <c r="H382" s="9" t="s">
        <v>5</v>
      </c>
      <c r="I382" s="27" t="s">
        <v>5</v>
      </c>
    </row>
    <row r="383" spans="1:9" ht="12.95" customHeight="1" x14ac:dyDescent="0.2">
      <c r="A383" s="34" t="s">
        <v>174</v>
      </c>
      <c r="B383" s="9" t="s">
        <v>5</v>
      </c>
      <c r="C383" s="9" t="s">
        <v>5</v>
      </c>
      <c r="D383" s="9" t="s">
        <v>5</v>
      </c>
      <c r="E383" s="9" t="s">
        <v>5</v>
      </c>
      <c r="F383" s="9" t="s">
        <v>5</v>
      </c>
      <c r="G383" s="9" t="s">
        <v>5</v>
      </c>
      <c r="H383" s="9" t="s">
        <v>5</v>
      </c>
      <c r="I383" s="27" t="s">
        <v>5</v>
      </c>
    </row>
    <row r="384" spans="1:9" ht="12.95" customHeight="1" x14ac:dyDescent="0.2">
      <c r="A384" s="30" t="s">
        <v>175</v>
      </c>
      <c r="B384" s="73">
        <f t="shared" ref="B384:I384" si="225">SUM(B385,B386)</f>
        <v>0</v>
      </c>
      <c r="C384" s="76">
        <f t="shared" si="225"/>
        <v>-9.9608340000000004E-2</v>
      </c>
      <c r="D384" s="73">
        <f t="shared" si="225"/>
        <v>0.44665121000000002</v>
      </c>
      <c r="E384" s="73">
        <f t="shared" si="225"/>
        <v>0.34704287</v>
      </c>
      <c r="F384" s="73">
        <f t="shared" si="225"/>
        <v>0.15887269999999987</v>
      </c>
      <c r="G384" s="73">
        <f t="shared" si="225"/>
        <v>3.90978906</v>
      </c>
      <c r="H384" s="73">
        <f t="shared" si="225"/>
        <v>0</v>
      </c>
      <c r="I384" s="75">
        <f t="shared" si="225"/>
        <v>4.0686617599999995</v>
      </c>
    </row>
    <row r="385" spans="1:9" ht="12.95" customHeight="1" x14ac:dyDescent="0.2">
      <c r="A385" s="34" t="s">
        <v>176</v>
      </c>
      <c r="B385" s="8">
        <v>0</v>
      </c>
      <c r="C385" s="18">
        <v>-9.9608340000000004E-2</v>
      </c>
      <c r="D385" s="73">
        <f t="shared" ref="D385" si="226">SUM(E385)-SUM(B385)-SUM(C385)</f>
        <v>0.44665121000000002</v>
      </c>
      <c r="E385" s="8">
        <v>0.34704287</v>
      </c>
      <c r="F385" s="8">
        <v>0.15887269999999987</v>
      </c>
      <c r="G385" s="18">
        <v>3.90978906</v>
      </c>
      <c r="H385" s="73">
        <f t="shared" ref="H385" si="227">SUM(I385)-SUM(F385)-SUM(G385)</f>
        <v>0</v>
      </c>
      <c r="I385" s="25">
        <v>4.0686617599999995</v>
      </c>
    </row>
    <row r="386" spans="1:9" ht="12.95" customHeight="1" x14ac:dyDescent="0.2">
      <c r="A386" s="34" t="s">
        <v>177</v>
      </c>
      <c r="B386" s="9" t="s">
        <v>5</v>
      </c>
      <c r="C386" s="9" t="s">
        <v>5</v>
      </c>
      <c r="D386" s="9" t="s">
        <v>5</v>
      </c>
      <c r="E386" s="9" t="s">
        <v>5</v>
      </c>
      <c r="F386" s="9" t="s">
        <v>5</v>
      </c>
      <c r="G386" s="9" t="s">
        <v>5</v>
      </c>
      <c r="H386" s="9" t="s">
        <v>5</v>
      </c>
      <c r="I386" s="27" t="s">
        <v>5</v>
      </c>
    </row>
    <row r="387" spans="1:9" ht="12.95" customHeight="1" x14ac:dyDescent="0.2">
      <c r="A387" s="30" t="s">
        <v>178</v>
      </c>
      <c r="B387" s="73">
        <f t="shared" ref="B387:I387" si="228">SUM(B388,B389)</f>
        <v>843.68289488000005</v>
      </c>
      <c r="C387" s="73">
        <f t="shared" si="228"/>
        <v>-26.28960854999999</v>
      </c>
      <c r="D387" s="73">
        <f t="shared" si="228"/>
        <v>9.4660000023338853E-5</v>
      </c>
      <c r="E387" s="73">
        <f t="shared" si="228"/>
        <v>817.39338099000008</v>
      </c>
      <c r="F387" s="73">
        <f t="shared" si="228"/>
        <v>661.33938997000007</v>
      </c>
      <c r="G387" s="73">
        <f t="shared" si="228"/>
        <v>-71.620340939999991</v>
      </c>
      <c r="H387" s="73">
        <f t="shared" si="228"/>
        <v>0</v>
      </c>
      <c r="I387" s="75">
        <f t="shared" si="228"/>
        <v>589.71904903000006</v>
      </c>
    </row>
    <row r="388" spans="1:9" ht="12.95" customHeight="1" x14ac:dyDescent="0.2">
      <c r="A388" s="34" t="s">
        <v>179</v>
      </c>
      <c r="B388" s="8">
        <v>843.68289488000005</v>
      </c>
      <c r="C388" s="18">
        <v>-26.28960854999999</v>
      </c>
      <c r="D388" s="73">
        <f t="shared" ref="D388" si="229">SUM(E388)-SUM(B388)-SUM(C388)</f>
        <v>9.4660000023338853E-5</v>
      </c>
      <c r="E388" s="8">
        <v>817.39338099000008</v>
      </c>
      <c r="F388" s="8">
        <v>661.33938997000007</v>
      </c>
      <c r="G388" s="18">
        <v>-71.620340939999991</v>
      </c>
      <c r="H388" s="73">
        <f t="shared" ref="H388" si="230">SUM(I388)-SUM(F388)-SUM(G388)</f>
        <v>0</v>
      </c>
      <c r="I388" s="25">
        <v>589.71904903000006</v>
      </c>
    </row>
    <row r="389" spans="1:9" ht="12.95" customHeight="1" x14ac:dyDescent="0.2">
      <c r="A389" s="34" t="s">
        <v>180</v>
      </c>
      <c r="B389" s="9" t="s">
        <v>5</v>
      </c>
      <c r="C389" s="9" t="s">
        <v>5</v>
      </c>
      <c r="D389" s="9" t="s">
        <v>5</v>
      </c>
      <c r="E389" s="9" t="s">
        <v>5</v>
      </c>
      <c r="F389" s="9" t="s">
        <v>5</v>
      </c>
      <c r="G389" s="9" t="s">
        <v>5</v>
      </c>
      <c r="H389" s="9" t="s">
        <v>5</v>
      </c>
      <c r="I389" s="27" t="s">
        <v>5</v>
      </c>
    </row>
    <row r="390" spans="1:9" ht="12.95" customHeight="1" x14ac:dyDescent="0.2">
      <c r="A390" s="30" t="s">
        <v>181</v>
      </c>
      <c r="B390" s="73">
        <f t="shared" ref="B390:I390" si="231">SUM(B391,B392)</f>
        <v>60.518588000000108</v>
      </c>
      <c r="C390" s="73">
        <f t="shared" si="231"/>
        <v>9.3277974100000005</v>
      </c>
      <c r="D390" s="73">
        <f t="shared" si="231"/>
        <v>0</v>
      </c>
      <c r="E390" s="73">
        <f t="shared" si="231"/>
        <v>69.84638541000011</v>
      </c>
      <c r="F390" s="73">
        <f t="shared" si="231"/>
        <v>72.38244400000012</v>
      </c>
      <c r="G390" s="73">
        <f t="shared" si="231"/>
        <v>41.238521859999999</v>
      </c>
      <c r="H390" s="73">
        <f t="shared" si="231"/>
        <v>0</v>
      </c>
      <c r="I390" s="75">
        <f t="shared" si="231"/>
        <v>113.62096586000013</v>
      </c>
    </row>
    <row r="391" spans="1:9" ht="12.95" customHeight="1" x14ac:dyDescent="0.2">
      <c r="A391" s="34" t="s">
        <v>182</v>
      </c>
      <c r="B391" s="8">
        <v>60.518588000000108</v>
      </c>
      <c r="C391" s="18">
        <v>9.3277974100000005</v>
      </c>
      <c r="D391" s="73">
        <f t="shared" ref="D391" si="232">SUM(E391)-SUM(B391)-SUM(C391)</f>
        <v>0</v>
      </c>
      <c r="E391" s="8">
        <v>69.84638541000011</v>
      </c>
      <c r="F391" s="8">
        <v>72.38244400000012</v>
      </c>
      <c r="G391" s="18">
        <v>41.238521859999999</v>
      </c>
      <c r="H391" s="73">
        <f t="shared" ref="H391" si="233">SUM(I391)-SUM(F391)-SUM(G391)</f>
        <v>0</v>
      </c>
      <c r="I391" s="25">
        <v>113.62096586000013</v>
      </c>
    </row>
    <row r="392" spans="1:9" ht="12.95" customHeight="1" x14ac:dyDescent="0.2">
      <c r="A392" s="34" t="s">
        <v>183</v>
      </c>
      <c r="B392" s="9" t="s">
        <v>5</v>
      </c>
      <c r="C392" s="9" t="s">
        <v>5</v>
      </c>
      <c r="D392" s="9" t="s">
        <v>5</v>
      </c>
      <c r="E392" s="9" t="s">
        <v>5</v>
      </c>
      <c r="F392" s="9" t="s">
        <v>5</v>
      </c>
      <c r="G392" s="9" t="s">
        <v>5</v>
      </c>
      <c r="H392" s="9" t="s">
        <v>5</v>
      </c>
      <c r="I392" s="27" t="s">
        <v>5</v>
      </c>
    </row>
    <row r="393" spans="1:9" ht="12.95" customHeight="1" x14ac:dyDescent="0.2">
      <c r="A393" s="30" t="s">
        <v>184</v>
      </c>
      <c r="B393" s="73">
        <f t="shared" ref="B393:I393" si="234">SUM(B394,B395)</f>
        <v>466.23162500000001</v>
      </c>
      <c r="C393" s="73">
        <f t="shared" si="234"/>
        <v>9.6240241700000002</v>
      </c>
      <c r="D393" s="73">
        <f t="shared" si="234"/>
        <v>9.7699626167013776E-14</v>
      </c>
      <c r="E393" s="73">
        <f t="shared" si="234"/>
        <v>475.85564917000011</v>
      </c>
      <c r="F393" s="73">
        <f t="shared" si="234"/>
        <v>490.48668119000007</v>
      </c>
      <c r="G393" s="73">
        <f t="shared" si="234"/>
        <v>-13.568853599999999</v>
      </c>
      <c r="H393" s="73">
        <f t="shared" si="234"/>
        <v>-6.9277916736609768E-14</v>
      </c>
      <c r="I393" s="75">
        <f t="shared" si="234"/>
        <v>476.91782759</v>
      </c>
    </row>
    <row r="394" spans="1:9" ht="12.95" customHeight="1" x14ac:dyDescent="0.2">
      <c r="A394" s="34" t="s">
        <v>185</v>
      </c>
      <c r="B394" s="73">
        <f t="shared" ref="B394:I395" si="235">SUM(B397,B400)</f>
        <v>466.23162500000001</v>
      </c>
      <c r="C394" s="73">
        <f t="shared" si="235"/>
        <v>9.6240241700000002</v>
      </c>
      <c r="D394" s="73">
        <f t="shared" si="235"/>
        <v>9.7699626167013776E-14</v>
      </c>
      <c r="E394" s="73">
        <f t="shared" si="235"/>
        <v>475.85564917000011</v>
      </c>
      <c r="F394" s="73">
        <f t="shared" si="235"/>
        <v>490.48668119000007</v>
      </c>
      <c r="G394" s="73">
        <f t="shared" si="235"/>
        <v>-13.568853599999999</v>
      </c>
      <c r="H394" s="73">
        <f t="shared" si="235"/>
        <v>-6.9277916736609768E-14</v>
      </c>
      <c r="I394" s="75">
        <f t="shared" si="235"/>
        <v>476.91782759</v>
      </c>
    </row>
    <row r="395" spans="1:9" ht="12.95" customHeight="1" x14ac:dyDescent="0.2">
      <c r="A395" s="34" t="s">
        <v>186</v>
      </c>
      <c r="B395" s="73">
        <f t="shared" si="235"/>
        <v>0</v>
      </c>
      <c r="C395" s="73">
        <f t="shared" si="235"/>
        <v>0</v>
      </c>
      <c r="D395" s="73">
        <f t="shared" si="235"/>
        <v>0</v>
      </c>
      <c r="E395" s="73">
        <f t="shared" si="235"/>
        <v>0</v>
      </c>
      <c r="F395" s="73">
        <f t="shared" si="235"/>
        <v>0</v>
      </c>
      <c r="G395" s="73">
        <f t="shared" si="235"/>
        <v>0</v>
      </c>
      <c r="H395" s="73">
        <f t="shared" si="235"/>
        <v>0</v>
      </c>
      <c r="I395" s="75">
        <f t="shared" si="235"/>
        <v>0</v>
      </c>
    </row>
    <row r="396" spans="1:9" ht="12.95" customHeight="1" x14ac:dyDescent="0.2">
      <c r="A396" s="26" t="s">
        <v>187</v>
      </c>
      <c r="B396" s="73">
        <f t="shared" ref="B396:I396" si="236">SUM(B397,B398)</f>
        <v>0</v>
      </c>
      <c r="C396" s="73">
        <f t="shared" si="236"/>
        <v>0</v>
      </c>
      <c r="D396" s="73">
        <f t="shared" si="236"/>
        <v>0</v>
      </c>
      <c r="E396" s="73">
        <f t="shared" si="236"/>
        <v>0</v>
      </c>
      <c r="F396" s="73">
        <f t="shared" si="236"/>
        <v>0</v>
      </c>
      <c r="G396" s="73">
        <f t="shared" si="236"/>
        <v>0</v>
      </c>
      <c r="H396" s="73">
        <f t="shared" si="236"/>
        <v>0</v>
      </c>
      <c r="I396" s="75">
        <f t="shared" si="236"/>
        <v>0</v>
      </c>
    </row>
    <row r="397" spans="1:9" ht="12.95" customHeight="1" x14ac:dyDescent="0.2">
      <c r="A397" s="35" t="s">
        <v>188</v>
      </c>
      <c r="B397" s="9" t="s">
        <v>5</v>
      </c>
      <c r="C397" s="9" t="s">
        <v>5</v>
      </c>
      <c r="D397" s="9" t="s">
        <v>5</v>
      </c>
      <c r="E397" s="9" t="s">
        <v>5</v>
      </c>
      <c r="F397" s="9" t="s">
        <v>5</v>
      </c>
      <c r="G397" s="9" t="s">
        <v>5</v>
      </c>
      <c r="H397" s="9" t="s">
        <v>5</v>
      </c>
      <c r="I397" s="27" t="s">
        <v>5</v>
      </c>
    </row>
    <row r="398" spans="1:9" ht="12.95" customHeight="1" x14ac:dyDescent="0.2">
      <c r="A398" s="35" t="s">
        <v>189</v>
      </c>
      <c r="B398" s="9" t="s">
        <v>5</v>
      </c>
      <c r="C398" s="9" t="s">
        <v>5</v>
      </c>
      <c r="D398" s="9" t="s">
        <v>5</v>
      </c>
      <c r="E398" s="9" t="s">
        <v>5</v>
      </c>
      <c r="F398" s="9" t="s">
        <v>5</v>
      </c>
      <c r="G398" s="9" t="s">
        <v>5</v>
      </c>
      <c r="H398" s="9" t="s">
        <v>5</v>
      </c>
      <c r="I398" s="27" t="s">
        <v>5</v>
      </c>
    </row>
    <row r="399" spans="1:9" ht="12.95" customHeight="1" x14ac:dyDescent="0.2">
      <c r="A399" s="26" t="s">
        <v>190</v>
      </c>
      <c r="B399" s="73">
        <f t="shared" ref="B399:I399" si="237">SUM(B400,B401)</f>
        <v>466.23162500000001</v>
      </c>
      <c r="C399" s="73">
        <f t="shared" si="237"/>
        <v>9.6240241700000002</v>
      </c>
      <c r="D399" s="73">
        <f t="shared" si="237"/>
        <v>9.7699626167013776E-14</v>
      </c>
      <c r="E399" s="73">
        <f t="shared" si="237"/>
        <v>475.85564917000011</v>
      </c>
      <c r="F399" s="73">
        <f t="shared" si="237"/>
        <v>490.48668119000007</v>
      </c>
      <c r="G399" s="73">
        <f t="shared" si="237"/>
        <v>-13.568853599999999</v>
      </c>
      <c r="H399" s="73">
        <f t="shared" si="237"/>
        <v>-6.9277916736609768E-14</v>
      </c>
      <c r="I399" s="75">
        <f t="shared" si="237"/>
        <v>476.91782759</v>
      </c>
    </row>
    <row r="400" spans="1:9" ht="12.95" customHeight="1" x14ac:dyDescent="0.2">
      <c r="A400" s="35" t="s">
        <v>191</v>
      </c>
      <c r="B400" s="8">
        <v>466.23162500000001</v>
      </c>
      <c r="C400" s="18">
        <v>9.6240241700000002</v>
      </c>
      <c r="D400" s="73">
        <f t="shared" ref="D400" si="238">SUM(E400)-SUM(B400)-SUM(C400)</f>
        <v>9.7699626167013776E-14</v>
      </c>
      <c r="E400" s="8">
        <v>475.85564917000011</v>
      </c>
      <c r="F400" s="8">
        <v>490.48668119000007</v>
      </c>
      <c r="G400" s="18">
        <v>-13.568853599999999</v>
      </c>
      <c r="H400" s="73">
        <f t="shared" ref="H400" si="239">SUM(I400)-SUM(F400)-SUM(G400)</f>
        <v>-6.9277916736609768E-14</v>
      </c>
      <c r="I400" s="25">
        <v>476.91782759</v>
      </c>
    </row>
    <row r="401" spans="1:9" ht="12.95" customHeight="1" x14ac:dyDescent="0.2">
      <c r="A401" s="35" t="s">
        <v>192</v>
      </c>
      <c r="B401" s="9" t="s">
        <v>5</v>
      </c>
      <c r="C401" s="9" t="s">
        <v>5</v>
      </c>
      <c r="D401" s="9" t="s">
        <v>5</v>
      </c>
      <c r="E401" s="9" t="s">
        <v>5</v>
      </c>
      <c r="F401" s="9" t="s">
        <v>5</v>
      </c>
      <c r="G401" s="9" t="s">
        <v>5</v>
      </c>
      <c r="H401" s="9" t="s">
        <v>5</v>
      </c>
      <c r="I401" s="27" t="s">
        <v>5</v>
      </c>
    </row>
    <row r="402" spans="1:9" ht="14.1" customHeight="1" x14ac:dyDescent="0.2">
      <c r="A402" s="23" t="s">
        <v>216</v>
      </c>
      <c r="B402" s="8">
        <v>272.43275600000004</v>
      </c>
      <c r="C402" s="18">
        <v>0</v>
      </c>
      <c r="D402" s="73">
        <f t="shared" ref="D402" si="240">SUM(E402)-SUM(B402)-SUM(C402)</f>
        <v>-3.5521090799999797</v>
      </c>
      <c r="E402" s="8">
        <v>268.88064692000006</v>
      </c>
      <c r="F402" s="8">
        <v>178.50638000000001</v>
      </c>
      <c r="G402" s="18">
        <v>0</v>
      </c>
      <c r="H402" s="73">
        <f t="shared" ref="H402" si="241">SUM(I402)-SUM(F402)-SUM(G402)</f>
        <v>100.69961473999999</v>
      </c>
      <c r="I402" s="25">
        <v>279.20599473999999</v>
      </c>
    </row>
    <row r="403" spans="1:9" s="3" customFormat="1" ht="15.95" customHeight="1" x14ac:dyDescent="0.2">
      <c r="A403" s="40" t="s">
        <v>217</v>
      </c>
      <c r="B403" s="77">
        <f t="shared" ref="B403:I403" si="242">SUM(B17)-SUM(B219)</f>
        <v>-65248.307305670009</v>
      </c>
      <c r="C403" s="77">
        <f t="shared" si="242"/>
        <v>-608.23436175999848</v>
      </c>
      <c r="D403" s="77">
        <f t="shared" si="242"/>
        <v>-92.75670561000203</v>
      </c>
      <c r="E403" s="77">
        <f t="shared" si="242"/>
        <v>-65949.298373040001</v>
      </c>
      <c r="F403" s="77">
        <f t="shared" si="242"/>
        <v>-64475.081931230015</v>
      </c>
      <c r="G403" s="77">
        <f t="shared" si="242"/>
        <v>-1485.9882877399998</v>
      </c>
      <c r="H403" s="77">
        <f t="shared" si="242"/>
        <v>-187.96027024000722</v>
      </c>
      <c r="I403" s="78">
        <f t="shared" si="242"/>
        <v>-66149.03048921001</v>
      </c>
    </row>
    <row r="404" spans="1:9" ht="6" customHeight="1" x14ac:dyDescent="0.2">
      <c r="A404" s="41"/>
      <c r="B404" s="13"/>
      <c r="C404" s="14"/>
      <c r="D404" s="14"/>
      <c r="E404" s="13"/>
      <c r="F404" s="13"/>
      <c r="G404" s="14"/>
      <c r="H404" s="14"/>
      <c r="I404" s="42"/>
    </row>
    <row r="405" spans="1:9" ht="6" customHeight="1" x14ac:dyDescent="0.2">
      <c r="B405" s="15"/>
      <c r="C405" s="16"/>
      <c r="D405" s="16"/>
      <c r="E405" s="15"/>
      <c r="F405" s="15"/>
      <c r="G405" s="16"/>
      <c r="H405" s="16"/>
      <c r="I405" s="15"/>
    </row>
    <row r="406" spans="1:9" ht="12.75" customHeight="1" x14ac:dyDescent="0.2">
      <c r="A406" s="17" t="s">
        <v>230</v>
      </c>
      <c r="B406" s="10"/>
      <c r="C406" s="11"/>
      <c r="D406" s="11"/>
      <c r="E406" s="10"/>
      <c r="F406" s="10"/>
      <c r="G406" s="11"/>
      <c r="H406" s="11"/>
    </row>
    <row r="407" spans="1:9" ht="12.75" customHeight="1" x14ac:dyDescent="0.2">
      <c r="A407" s="2" t="s">
        <v>231</v>
      </c>
      <c r="B407" s="10"/>
      <c r="C407" s="11"/>
      <c r="D407" s="11"/>
      <c r="E407" s="10"/>
      <c r="F407" s="10"/>
      <c r="G407" s="11"/>
      <c r="H407" s="11"/>
    </row>
    <row r="408" spans="1:9" ht="12.75" customHeight="1" x14ac:dyDescent="0.2">
      <c r="A408" s="2" t="s">
        <v>242</v>
      </c>
      <c r="B408" s="10"/>
      <c r="C408" s="11"/>
      <c r="D408" s="11"/>
      <c r="E408" s="10"/>
      <c r="F408" s="10"/>
      <c r="G408" s="11"/>
      <c r="H408" s="11"/>
    </row>
    <row r="409" spans="1:9" ht="12.75" customHeight="1" x14ac:dyDescent="0.2">
      <c r="A409" s="2" t="s">
        <v>232</v>
      </c>
      <c r="B409" s="10"/>
      <c r="C409" s="11"/>
      <c r="D409" s="11"/>
      <c r="E409" s="10"/>
      <c r="F409" s="10"/>
      <c r="G409" s="11"/>
      <c r="H409" s="11"/>
    </row>
    <row r="410" spans="1:9" ht="12.75" customHeight="1" x14ac:dyDescent="0.2">
      <c r="A410" s="2" t="s">
        <v>233</v>
      </c>
      <c r="B410" s="10"/>
      <c r="C410" s="11"/>
      <c r="D410" s="11"/>
      <c r="E410" s="10"/>
      <c r="F410" s="10"/>
      <c r="G410" s="11"/>
      <c r="H410" s="11"/>
    </row>
    <row r="411" spans="1:9" ht="12.75" customHeight="1" x14ac:dyDescent="0.2">
      <c r="A411" s="2"/>
      <c r="B411" s="10"/>
      <c r="C411" s="11"/>
      <c r="D411" s="11"/>
      <c r="E411" s="10"/>
      <c r="F411" s="10"/>
      <c r="G411" s="11"/>
      <c r="H411" s="11"/>
    </row>
    <row r="412" spans="1:9" s="10" customFormat="1" ht="12.75" customHeight="1" x14ac:dyDescent="0.2">
      <c r="A412" s="1"/>
      <c r="C412" s="11"/>
      <c r="D412" s="11"/>
      <c r="G412" s="11"/>
      <c r="H412" s="11"/>
    </row>
    <row r="413" spans="1:9" s="10" customFormat="1" ht="12.75" customHeight="1" x14ac:dyDescent="0.2">
      <c r="A413" s="1"/>
      <c r="C413" s="11"/>
      <c r="D413" s="11"/>
      <c r="G413" s="11"/>
      <c r="H413" s="11"/>
    </row>
    <row r="414" spans="1:9" s="10" customFormat="1" ht="12.75" customHeight="1" x14ac:dyDescent="0.2">
      <c r="A414" s="1"/>
      <c r="C414" s="11"/>
      <c r="D414" s="11"/>
      <c r="G414" s="11"/>
      <c r="H414" s="11"/>
    </row>
    <row r="415" spans="1:9" s="10" customFormat="1" ht="12.75" customHeight="1" x14ac:dyDescent="0.2">
      <c r="A415" s="1"/>
      <c r="C415" s="11"/>
      <c r="D415" s="11"/>
      <c r="G415" s="11"/>
      <c r="H415" s="11"/>
    </row>
    <row r="416" spans="1:9" s="10" customFormat="1" ht="12.75" customHeight="1" x14ac:dyDescent="0.2">
      <c r="A416" s="1"/>
      <c r="C416" s="11"/>
      <c r="D416" s="11"/>
      <c r="G416" s="11"/>
      <c r="H416" s="11"/>
    </row>
    <row r="417" spans="1:8" s="10" customFormat="1" ht="12.75" customHeight="1" x14ac:dyDescent="0.2">
      <c r="A417" s="1"/>
      <c r="C417" s="11"/>
      <c r="D417" s="11"/>
      <c r="G417" s="11"/>
      <c r="H417" s="11"/>
    </row>
    <row r="418" spans="1:8" s="10" customFormat="1" ht="12.75" customHeight="1" x14ac:dyDescent="0.2">
      <c r="A418" s="1"/>
      <c r="C418" s="11"/>
      <c r="D418" s="11"/>
      <c r="G418" s="11"/>
      <c r="H418" s="11"/>
    </row>
    <row r="419" spans="1:8" s="10" customFormat="1" ht="12.75" customHeight="1" x14ac:dyDescent="0.2">
      <c r="A419" s="1"/>
      <c r="C419" s="11"/>
      <c r="D419" s="11"/>
      <c r="G419" s="11"/>
      <c r="H419" s="11"/>
    </row>
    <row r="420" spans="1:8" s="10" customFormat="1" ht="12.75" customHeight="1" x14ac:dyDescent="0.2">
      <c r="A420" s="1"/>
      <c r="C420" s="11"/>
      <c r="D420" s="11"/>
      <c r="G420" s="11"/>
      <c r="H420" s="11"/>
    </row>
    <row r="421" spans="1:8" s="10" customFormat="1" ht="12.75" customHeight="1" x14ac:dyDescent="0.2">
      <c r="A421" s="1"/>
      <c r="C421" s="11"/>
      <c r="D421" s="11"/>
      <c r="G421" s="11"/>
      <c r="H421" s="11"/>
    </row>
    <row r="422" spans="1:8" s="10" customFormat="1" ht="12.75" customHeight="1" x14ac:dyDescent="0.2">
      <c r="A422" s="1"/>
      <c r="C422" s="11"/>
      <c r="D422" s="11"/>
      <c r="G422" s="11"/>
      <c r="H422" s="11"/>
    </row>
    <row r="423" spans="1:8" s="10" customFormat="1" ht="12.75" customHeight="1" x14ac:dyDescent="0.2">
      <c r="A423" s="1"/>
      <c r="C423" s="11"/>
      <c r="D423" s="11"/>
      <c r="G423" s="11"/>
      <c r="H423" s="11"/>
    </row>
    <row r="424" spans="1:8" s="10" customFormat="1" ht="12.75" customHeight="1" x14ac:dyDescent="0.2">
      <c r="A424" s="1"/>
      <c r="C424" s="11"/>
      <c r="D424" s="11"/>
      <c r="G424" s="11"/>
      <c r="H424" s="11"/>
    </row>
    <row r="425" spans="1:8" s="10" customFormat="1" ht="12.75" customHeight="1" x14ac:dyDescent="0.2">
      <c r="A425" s="1"/>
      <c r="C425" s="11"/>
      <c r="D425" s="11"/>
      <c r="G425" s="11"/>
      <c r="H425" s="11"/>
    </row>
    <row r="426" spans="1:8" s="10" customFormat="1" ht="12.75" customHeight="1" x14ac:dyDescent="0.2">
      <c r="A426" s="1"/>
    </row>
    <row r="427" spans="1:8" s="10" customFormat="1" ht="12.75" customHeight="1" x14ac:dyDescent="0.2">
      <c r="A427" s="1"/>
    </row>
    <row r="428" spans="1:8" s="10" customFormat="1" ht="12.75" customHeight="1" x14ac:dyDescent="0.2">
      <c r="A428" s="1"/>
    </row>
    <row r="429" spans="1:8" s="10" customFormat="1" ht="12.75" customHeight="1" x14ac:dyDescent="0.2">
      <c r="A429" s="1"/>
    </row>
    <row r="430" spans="1:8" s="10" customFormat="1" ht="12.75" customHeight="1" x14ac:dyDescent="0.2">
      <c r="A430" s="1"/>
    </row>
    <row r="431" spans="1:8" s="10" customFormat="1" ht="12.75" customHeight="1" x14ac:dyDescent="0.2">
      <c r="A431" s="1"/>
    </row>
    <row r="432" spans="1:8" s="10" customFormat="1" ht="12.75" customHeight="1" x14ac:dyDescent="0.2">
      <c r="A432" s="1"/>
    </row>
    <row r="433" spans="1:1" s="10" customFormat="1" ht="12.75" customHeight="1" x14ac:dyDescent="0.2">
      <c r="A433" s="1"/>
    </row>
    <row r="434" spans="1:1" s="10" customFormat="1" ht="12.75" customHeight="1" x14ac:dyDescent="0.2">
      <c r="A434" s="1"/>
    </row>
    <row r="435" spans="1:1" s="10" customFormat="1" ht="12.75" customHeight="1" x14ac:dyDescent="0.2">
      <c r="A435" s="1"/>
    </row>
    <row r="436" spans="1:1" s="10" customFormat="1" ht="12.75" customHeight="1" x14ac:dyDescent="0.2">
      <c r="A436" s="1"/>
    </row>
    <row r="437" spans="1:1" s="10" customFormat="1" ht="12.75" customHeight="1" x14ac:dyDescent="0.2">
      <c r="A437" s="1"/>
    </row>
    <row r="438" spans="1:1" s="10" customFormat="1" ht="12.75" customHeight="1" x14ac:dyDescent="0.2">
      <c r="A438" s="1"/>
    </row>
    <row r="439" spans="1:1" s="10" customFormat="1" ht="12.75" customHeight="1" x14ac:dyDescent="0.2">
      <c r="A439" s="1"/>
    </row>
    <row r="440" spans="1:1" s="10" customFormat="1" ht="12.75" customHeight="1" x14ac:dyDescent="0.2">
      <c r="A440" s="1"/>
    </row>
    <row r="441" spans="1:1" s="10" customFormat="1" ht="12.75" customHeight="1" x14ac:dyDescent="0.2">
      <c r="A441" s="1"/>
    </row>
    <row r="442" spans="1:1" s="10" customFormat="1" ht="12.75" customHeight="1" x14ac:dyDescent="0.2">
      <c r="A442" s="1"/>
    </row>
    <row r="443" spans="1:1" s="10" customFormat="1" ht="12.75" customHeight="1" x14ac:dyDescent="0.2">
      <c r="A443" s="1"/>
    </row>
    <row r="444" spans="1:1" s="10" customFormat="1" ht="12.75" customHeight="1" x14ac:dyDescent="0.2">
      <c r="A444" s="1"/>
    </row>
    <row r="445" spans="1:1" s="10" customFormat="1" ht="12.75" customHeight="1" x14ac:dyDescent="0.2">
      <c r="A445" s="1"/>
    </row>
    <row r="446" spans="1:1" s="10" customFormat="1" ht="12.75" customHeight="1" x14ac:dyDescent="0.2">
      <c r="A446" s="1"/>
    </row>
    <row r="447" spans="1:1" s="10" customFormat="1" ht="12.75" customHeight="1" x14ac:dyDescent="0.2">
      <c r="A447" s="1"/>
    </row>
    <row r="448" spans="1:1" s="10" customFormat="1" ht="12.75" customHeight="1" x14ac:dyDescent="0.2">
      <c r="A448" s="1"/>
    </row>
    <row r="449" spans="1:1" s="10" customFormat="1" ht="12.75" customHeight="1" x14ac:dyDescent="0.2">
      <c r="A449" s="1"/>
    </row>
  </sheetData>
  <mergeCells count="20">
    <mergeCell ref="C13:C15"/>
    <mergeCell ref="D13:D15"/>
    <mergeCell ref="G13:G15"/>
    <mergeCell ref="H13:H15"/>
    <mergeCell ref="B9:I9"/>
    <mergeCell ref="B10:I10"/>
    <mergeCell ref="B11:E11"/>
    <mergeCell ref="F11:I11"/>
    <mergeCell ref="B12:B15"/>
    <mergeCell ref="C12:D12"/>
    <mergeCell ref="E12:E15"/>
    <mergeCell ref="F12:F15"/>
    <mergeCell ref="G12:H12"/>
    <mergeCell ref="I12:I15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2021-06-18T21:20:35Z</cp:lastPrinted>
  <dcterms:created xsi:type="dcterms:W3CDTF">2018-11-21T20:09:16Z</dcterms:created>
  <dcterms:modified xsi:type="dcterms:W3CDTF">2021-07-29T21:41:56Z</dcterms:modified>
</cp:coreProperties>
</file>